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i unidad\FUGA - 2025\PQRS - 2025\Respuesta Proposición 1394\"/>
    </mc:Choice>
  </mc:AlternateContent>
  <xr:revisionPtr revIDLastSave="0" documentId="13_ncr:1_{3A1D5AAA-49D5-4F78-9CC6-3A1D72EAD137}" xr6:coauthVersionLast="36" xr6:coauthVersionMax="36" xr10:uidLastSave="{00000000-0000-0000-0000-000000000000}"/>
  <bookViews>
    <workbookView xWindow="0" yWindow="0" windowWidth="20490" windowHeight="7425" xr2:uid="{00000000-000D-0000-FFFF-FFFF00000000}"/>
  </bookViews>
  <sheets>
    <sheet name="Reporte Ejecución Presupuesto F" sheetId="1" r:id="rId1"/>
    <sheet name="Hoja1" sheetId="2" r:id="rId2"/>
  </sheets>
  <definedNames>
    <definedName name="_xlnm._FilterDatabase" localSheetId="0" hidden="1">'Reporte Ejecución Presupuesto F'!$A$2:$X$325</definedName>
  </definedNames>
  <calcPr calcId="181029"/>
</workbook>
</file>

<file path=xl/calcChain.xml><?xml version="1.0" encoding="utf-8"?>
<calcChain xmlns="http://schemas.openxmlformats.org/spreadsheetml/2006/main">
  <c r="D1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R1" i="1"/>
  <c r="N1" i="1"/>
  <c r="I1" i="1"/>
  <c r="G1" i="1"/>
  <c r="C3" i="1"/>
  <c r="A4" i="1"/>
</calcChain>
</file>

<file path=xl/sharedStrings.xml><?xml version="1.0" encoding="utf-8"?>
<sst xmlns="http://schemas.openxmlformats.org/spreadsheetml/2006/main" count="416" uniqueCount="209">
  <si>
    <t>Apropiación Inicial</t>
  </si>
  <si>
    <t>Modificaciones Mes</t>
  </si>
  <si>
    <t>Modific. Acumulado</t>
  </si>
  <si>
    <t>Apropiación Vigente</t>
  </si>
  <si>
    <t>Suspensión</t>
  </si>
  <si>
    <t>Aprop. Disponible</t>
  </si>
  <si>
    <t>CDP Mes</t>
  </si>
  <si>
    <t>CDP Acumulado</t>
  </si>
  <si>
    <t>Saldo Apr.Disponible</t>
  </si>
  <si>
    <t>Compromisos  Mes</t>
  </si>
  <si>
    <t>Compromisos Acumulad.</t>
  </si>
  <si>
    <t>Saldo p. Comprometer</t>
  </si>
  <si>
    <t>Eje Ptal %</t>
  </si>
  <si>
    <t>Giro Mes Presupuestal</t>
  </si>
  <si>
    <t>Giros Acumulados Ppto</t>
  </si>
  <si>
    <t>Saldo por Pagar</t>
  </si>
  <si>
    <t>% Ej.Giro</t>
  </si>
  <si>
    <t>Giro Mes  Tesoral</t>
  </si>
  <si>
    <t>Giros Acumul.Tesoral</t>
  </si>
  <si>
    <t>Pdte Pagar Tesoral</t>
  </si>
  <si>
    <t>Funcionamiento</t>
  </si>
  <si>
    <t>Inversión</t>
  </si>
  <si>
    <t>1-100-F039  VA-Crédito</t>
  </si>
  <si>
    <t>3-100-I017  VA-Convenios</t>
  </si>
  <si>
    <t>Entidad/Proyecto/ObjetoG</t>
  </si>
  <si>
    <t>asto/Fuente</t>
  </si>
  <si>
    <t>O211010100101</t>
  </si>
  <si>
    <t>1-100-F001  VA-Recursos</t>
  </si>
  <si>
    <t>O211010100102</t>
  </si>
  <si>
    <t>O211010100103</t>
  </si>
  <si>
    <t>O211010100104</t>
  </si>
  <si>
    <t>O211010100105</t>
  </si>
  <si>
    <t>O211010100106</t>
  </si>
  <si>
    <t>O211010100107</t>
  </si>
  <si>
    <t>O21101010010801</t>
  </si>
  <si>
    <t>O21101010010802</t>
  </si>
  <si>
    <t>O211010100109</t>
  </si>
  <si>
    <t>O21101010021201</t>
  </si>
  <si>
    <t>O211010200101</t>
  </si>
  <si>
    <t>O211010200102</t>
  </si>
  <si>
    <t>O211010200201</t>
  </si>
  <si>
    <t>O211010200202</t>
  </si>
  <si>
    <t>O211010200301</t>
  </si>
  <si>
    <t>O211010200302</t>
  </si>
  <si>
    <t>O211010200401</t>
  </si>
  <si>
    <t>O211010200501</t>
  </si>
  <si>
    <t>O2110102006</t>
  </si>
  <si>
    <t>O2110102007</t>
  </si>
  <si>
    <t>O211010300102</t>
  </si>
  <si>
    <t>O211010300103</t>
  </si>
  <si>
    <t>O2110103005</t>
  </si>
  <si>
    <t>O2120201002032314014</t>
  </si>
  <si>
    <t>O2120201002032352001</t>
  </si>
  <si>
    <t>O2120201002032355002</t>
  </si>
  <si>
    <t>O2120201002032381302</t>
  </si>
  <si>
    <t>O2120201002032391101</t>
  </si>
  <si>
    <t>O2120201002032399923</t>
  </si>
  <si>
    <t>O2120201002082823117</t>
  </si>
  <si>
    <t>O2120201002082823125</t>
  </si>
  <si>
    <t>O2120201002082823211</t>
  </si>
  <si>
    <t>O2120201002082823311</t>
  </si>
  <si>
    <t>O2120201002082823313</t>
  </si>
  <si>
    <t>O2120201002082823403</t>
  </si>
  <si>
    <t>O2120201002092933001</t>
  </si>
  <si>
    <t>O2120201002092933003</t>
  </si>
  <si>
    <t>O2120201003023211101</t>
  </si>
  <si>
    <t>O2120201003023212801</t>
  </si>
  <si>
    <t>O2120201003023212899</t>
  </si>
  <si>
    <t>O2120201003023213101</t>
  </si>
  <si>
    <t>O2120201003023219304</t>
  </si>
  <si>
    <t>O2120201003023219305</t>
  </si>
  <si>
    <t>O2120201003023219703</t>
  </si>
  <si>
    <t>O2120201003023219907</t>
  </si>
  <si>
    <t>O2120201003023270101</t>
  </si>
  <si>
    <t>O2120201003043413902</t>
  </si>
  <si>
    <t>O2120201003043466108</t>
  </si>
  <si>
    <t>O2120201003043479011</t>
  </si>
  <si>
    <t>O2120201003053511001</t>
  </si>
  <si>
    <t>O2120201003053511003</t>
  </si>
  <si>
    <t>O2120201003053511033</t>
  </si>
  <si>
    <t>O2120201003053532101</t>
  </si>
  <si>
    <t>O2120201003053532102</t>
  </si>
  <si>
    <t>O2120201003053532103</t>
  </si>
  <si>
    <t>O2120201003053532105</t>
  </si>
  <si>
    <t>O2120201003053532209</t>
  </si>
  <si>
    <t>O2120201003053532210</t>
  </si>
  <si>
    <t>O2120201003053532213</t>
  </si>
  <si>
    <t>O2120201003053533103</t>
  </si>
  <si>
    <t>O2120201003053533202</t>
  </si>
  <si>
    <t>O2120201003053542004</t>
  </si>
  <si>
    <t>O2120201003053544203</t>
  </si>
  <si>
    <t>O2120201003053556001</t>
  </si>
  <si>
    <t>O2120201003063692007</t>
  </si>
  <si>
    <t>O2120201003063699061</t>
  </si>
  <si>
    <t>O2120201003083891102</t>
  </si>
  <si>
    <t>O2120201003083891103</t>
  </si>
  <si>
    <t>O2120201003083891104</t>
  </si>
  <si>
    <t>O2120201003083891106</t>
  </si>
  <si>
    <t>O2120201003083891107</t>
  </si>
  <si>
    <t>O2120201003083891108</t>
  </si>
  <si>
    <t>O2120201003083891117</t>
  </si>
  <si>
    <t>O2120201003083899302</t>
  </si>
  <si>
    <t>O2120201003083899303</t>
  </si>
  <si>
    <t>O2120201003083899305</t>
  </si>
  <si>
    <t>O2120201003083899314</t>
  </si>
  <si>
    <t>O2120201003083899318</t>
  </si>
  <si>
    <t>O2120201003083899913</t>
  </si>
  <si>
    <t>O2120201003083899918</t>
  </si>
  <si>
    <t>O2120201003083899998</t>
  </si>
  <si>
    <t>O2120201004024291304</t>
  </si>
  <si>
    <t>O2120201004024299991</t>
  </si>
  <si>
    <t>O2120201004064611101</t>
  </si>
  <si>
    <t>O2120201004064641007</t>
  </si>
  <si>
    <t>O2120201004064693998</t>
  </si>
  <si>
    <t>O21202020060464112</t>
  </si>
  <si>
    <t>O21202020060464114</t>
  </si>
  <si>
    <t>O21202020060666019</t>
  </si>
  <si>
    <t>O21202020060868021</t>
  </si>
  <si>
    <t>O212020200701030571354</t>
  </si>
  <si>
    <t>O212020200701030571355</t>
  </si>
  <si>
    <t>O21202020070272111</t>
  </si>
  <si>
    <t>O21202020070272212</t>
  </si>
  <si>
    <t>O21202020080282130</t>
  </si>
  <si>
    <t>O21202020080383111</t>
  </si>
  <si>
    <t>O21202020080383141</t>
  </si>
  <si>
    <t>O21202020080383151</t>
  </si>
  <si>
    <t>O21202020080383990</t>
  </si>
  <si>
    <t>O21202020080484120</t>
  </si>
  <si>
    <t>O21202020080484131</t>
  </si>
  <si>
    <t>O21202020080484150</t>
  </si>
  <si>
    <t>O21202020080484222</t>
  </si>
  <si>
    <t>O21202020080585250</t>
  </si>
  <si>
    <t>O21202020080585330</t>
  </si>
  <si>
    <t>O21202020080585961</t>
  </si>
  <si>
    <t>O21202020080686312</t>
  </si>
  <si>
    <t>O21202020080686320</t>
  </si>
  <si>
    <t>O21202020080686330</t>
  </si>
  <si>
    <t>O2120202008078715299</t>
  </si>
  <si>
    <t>O21202020080787332</t>
  </si>
  <si>
    <t>O2120202008098912101</t>
  </si>
  <si>
    <t>O21202020090292913</t>
  </si>
  <si>
    <t>O21202020090393121</t>
  </si>
  <si>
    <t>O21202020090494239</t>
  </si>
  <si>
    <t>O21202020090696511</t>
  </si>
  <si>
    <t>O21202020090696990</t>
  </si>
  <si>
    <t>O2120202010</t>
  </si>
  <si>
    <t>O23011733012024005101053</t>
  </si>
  <si>
    <t>O232020200991124</t>
  </si>
  <si>
    <t>3-100-F002  VA-Administr</t>
  </si>
  <si>
    <t>O23011733012024005101129</t>
  </si>
  <si>
    <t>O23011733012024005102054</t>
  </si>
  <si>
    <t>1-100-I028  VA-Contribuc</t>
  </si>
  <si>
    <t>O23011733012024005103129</t>
  </si>
  <si>
    <t>O23011733012024005201053</t>
  </si>
  <si>
    <t>O23011733012024005201073</t>
  </si>
  <si>
    <t>O23011733012024005201129</t>
  </si>
  <si>
    <t>O23011733012024005306093</t>
  </si>
  <si>
    <t>O2320202005040154129</t>
  </si>
  <si>
    <t>O23011733012024005306127</t>
  </si>
  <si>
    <t>O232020200771354</t>
  </si>
  <si>
    <t>O232020200996230</t>
  </si>
  <si>
    <t>O23011733012024005405073</t>
  </si>
  <si>
    <t>O23011733012024005405095</t>
  </si>
  <si>
    <t>O23011733012024005405099</t>
  </si>
  <si>
    <t>O23011733012024005408053</t>
  </si>
  <si>
    <t>O23011733012024005504127</t>
  </si>
  <si>
    <t>1-300-I024  REAF-Contrib</t>
  </si>
  <si>
    <t>O23011745992024001109007</t>
  </si>
  <si>
    <t>O232020200885940</t>
  </si>
  <si>
    <t>O23011745992024001109018</t>
  </si>
  <si>
    <t>O23011745992024001109023</t>
  </si>
  <si>
    <t>O23011745992024001117011</t>
  </si>
  <si>
    <t>3-200-F002  RB-Administr</t>
  </si>
  <si>
    <t>Meta</t>
  </si>
  <si>
    <t>Proyecto</t>
  </si>
  <si>
    <t># Proyecto</t>
  </si>
  <si>
    <t>Fortalecimiento del ecosistema artístico - Servici</t>
  </si>
  <si>
    <t>1 Ejecutar 850 Actividades para la promoción, fortalecimiento y desarrollo de las prácticas artísticas, culturales y patrimoniales como un medio para el ejercicio de los derechos culturales y el desarrollo humano.</t>
  </si>
  <si>
    <t>Fortalecimiento del ecosistema artístico - Documen</t>
  </si>
  <si>
    <t>1 Implementar el 100 % de las actividades de los planes de acción que promuevan el reconocimiento, apropiación, intercambio e innovación en las prácticas artísticas, culturales y patrimoniales de grupos étnicos, etarios y sectores sociales, promoviendo la multiculturalidad d</t>
  </si>
  <si>
    <t>1 Entregar 717 Estímulos reconocimiento, apoyos e incentivos</t>
  </si>
  <si>
    <t>O23011733012024005102054-1</t>
  </si>
  <si>
    <t>Realizar 1 estrategia de fortalecimiento de la oferta de fomento de la entidad</t>
  </si>
  <si>
    <t>Fortalecimiento de espacios de transform - Servici</t>
  </si>
  <si>
    <t>Desarrollar 105 laboratorios barriales de innovación social y espacios de transformación cultural. que comprenden talleres creativos y de cuidado. conversatorios y encuentros comunitarios</t>
  </si>
  <si>
    <t>Implementar 366 actividades culturales y artísticas que aporten a la apropiación y resignificación del espacio público del Centro de Bogotá</t>
  </si>
  <si>
    <t>Fortalecimiento de espacios de transform - Documen</t>
  </si>
  <si>
    <t>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</t>
  </si>
  <si>
    <t>Consolidación del Distrito Creativo en e - Centros</t>
  </si>
  <si>
    <t>Terminar el 100 % de la obra, reforzamiento y adecuación de los espacios del Bronx Distrito Creativo</t>
  </si>
  <si>
    <t>Consolidación del Distrito Creativo en e - Infraes</t>
  </si>
  <si>
    <t>Construir 1 modelo de operación para el funcionamiento del Bronx Distrito Creativo</t>
  </si>
  <si>
    <t>Consolidación del ecosistema de la econo - Servici</t>
  </si>
  <si>
    <t>Beneficiar a 318 agentes culturales y creativos en los eslabones de la cadena de valor del ecosistema de la economía cultura y creativa en el Centro de Bogotá.</t>
  </si>
  <si>
    <t>Formar a 140 agentes por medio de laboratorios para la sofisticación de productos y servicios culturales y creativos.</t>
  </si>
  <si>
    <t>Elaborar 3 documentos de investigación con información periódica y actualizada, que permita conocer el estado del ecosistema cultural y creativo del centro de Bogotá</t>
  </si>
  <si>
    <t>Realizar 31 actividades artísticas y creativas que permitan activar, visibilizar y resignificar el Bronx Distrito Creativo</t>
  </si>
  <si>
    <t>Mantenimiento de los equipamientos de la - Infraes</t>
  </si>
  <si>
    <t>Realizar el 100 % las actividades de mantenimiento físico, técnico y operativo de los equipamientos de la FUGA</t>
  </si>
  <si>
    <t>Fortalecimiento institucional de la FUGA - Servici</t>
  </si>
  <si>
    <t>Implementar el 100 % del Plan Estratégico de la Tecnología de la Información - PETI de la FUGA</t>
  </si>
  <si>
    <t>Fortalecimiento institucional de la FUGA - Documen</t>
  </si>
  <si>
    <t>Implementar el 100 % del plan estratégico de comunicaciones</t>
  </si>
  <si>
    <t>Implementar el 100 % del plan de acción del MIPG</t>
  </si>
  <si>
    <t>Fortalecimiento institucional de la FUGA - Sedes a</t>
  </si>
  <si>
    <t>Implementar el 100 % del plan de mejoramiento de la infraestructura física de las sedes de la FUGA</t>
  </si>
  <si>
    <t>O23011733012024005308127</t>
  </si>
  <si>
    <t>O23011733012024005517127</t>
  </si>
  <si>
    <t>0215-01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</si>
</sst>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42" applyNumberFormat="1" applyFont="1"/>
    <xf numFmtId="165" fontId="0" fillId="33" borderId="0" xfId="42" applyNumberFormat="1" applyFont="1" applyFill="1"/>
    <xf numFmtId="165" fontId="0" fillId="34" borderId="0" xfId="42" applyNumberFormat="1" applyFon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" xfId="42" builtinId="4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X32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R344" sqref="R344"/>
    </sheetView>
  </sheetViews>
  <sheetFormatPr baseColWidth="10" defaultRowHeight="15" x14ac:dyDescent="0.25"/>
  <cols>
    <col min="2" max="2" width="27.42578125" customWidth="1"/>
    <col min="3" max="3" width="18.28515625" customWidth="1"/>
    <col min="4" max="4" width="19.28515625" style="1" bestFit="1" customWidth="1"/>
    <col min="5" max="6" width="18.28515625" style="1" hidden="1" customWidth="1"/>
    <col min="7" max="7" width="20.28515625" style="1" hidden="1" customWidth="1"/>
    <col min="8" max="8" width="11.5703125" style="1" hidden="1" customWidth="1"/>
    <col min="9" max="9" width="22.28515625" style="1" customWidth="1"/>
    <col min="10" max="10" width="16.7109375" style="1" hidden="1" customWidth="1"/>
    <col min="11" max="11" width="19.28515625" style="1" hidden="1" customWidth="1"/>
    <col min="12" max="13" width="18.28515625" style="1" hidden="1" customWidth="1"/>
    <col min="14" max="14" width="19.28515625" style="1" bestFit="1" customWidth="1"/>
    <col min="15" max="15" width="18.28515625" style="1" hidden="1" customWidth="1"/>
    <col min="16" max="16" width="11.5703125" style="1" hidden="1" customWidth="1"/>
    <col min="17" max="17" width="18.28515625" style="1" hidden="1" customWidth="1"/>
    <col min="18" max="18" width="19.28515625" style="1" bestFit="1" customWidth="1"/>
    <col min="19" max="19" width="19.28515625" style="1" hidden="1" customWidth="1"/>
    <col min="20" max="20" width="11.5703125" style="1" hidden="1" customWidth="1"/>
    <col min="21" max="21" width="18.28515625" style="1" hidden="1" customWidth="1"/>
    <col min="22" max="22" width="19.28515625" style="1" hidden="1" customWidth="1"/>
    <col min="23" max="23" width="11.5703125" style="1" hidden="1" customWidth="1"/>
    <col min="24" max="24" width="0" style="1" hidden="1" customWidth="1"/>
  </cols>
  <sheetData>
    <row r="1" spans="1:23" x14ac:dyDescent="0.25">
      <c r="D1" s="1">
        <f>SUBTOTAL(9,D3:D324)</f>
        <v>8472141000</v>
      </c>
      <c r="G1" s="1">
        <f>SUBTOTAL(9,G3:G324)</f>
        <v>8472141000</v>
      </c>
      <c r="I1" s="1">
        <f>SUBTOTAL(9,I3:I324)</f>
        <v>8472141000</v>
      </c>
      <c r="N1" s="1">
        <f>SUBTOTAL(9,N3:N324)</f>
        <v>7796179633</v>
      </c>
      <c r="R1" s="1">
        <f>SUBTOTAL(9,R3:R324)</f>
        <v>5658023789</v>
      </c>
    </row>
    <row r="2" spans="1:23" x14ac:dyDescent="0.25">
      <c r="A2" t="s">
        <v>175</v>
      </c>
      <c r="B2" t="s">
        <v>174</v>
      </c>
      <c r="C2" t="s">
        <v>173</v>
      </c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" t="s">
        <v>12</v>
      </c>
      <c r="Q2" s="1" t="s">
        <v>13</v>
      </c>
      <c r="R2" s="1" t="s">
        <v>14</v>
      </c>
      <c r="S2" s="1" t="s">
        <v>15</v>
      </c>
      <c r="T2" s="1" t="s">
        <v>16</v>
      </c>
      <c r="U2" s="1" t="s">
        <v>17</v>
      </c>
      <c r="V2" s="1" t="s">
        <v>18</v>
      </c>
      <c r="W2" s="1" t="s">
        <v>19</v>
      </c>
    </row>
    <row r="3" spans="1:23" x14ac:dyDescent="0.25">
      <c r="A3" t="s">
        <v>208</v>
      </c>
      <c r="B3" t="s">
        <v>20</v>
      </c>
      <c r="C3" t="str">
        <f>IFERROR(VLOOKUP(B3,Hoja1!$A$1:$D$23,4,0),"")</f>
        <v/>
      </c>
      <c r="D3" s="1">
        <v>8472141000</v>
      </c>
      <c r="E3" s="1">
        <v>0</v>
      </c>
      <c r="F3" s="1">
        <v>0</v>
      </c>
      <c r="G3" s="1">
        <v>8472141000</v>
      </c>
      <c r="H3" s="1">
        <v>0</v>
      </c>
      <c r="I3" s="1">
        <v>8472141000</v>
      </c>
      <c r="J3" s="1">
        <v>26788819</v>
      </c>
      <c r="K3" s="1">
        <v>8269893727</v>
      </c>
      <c r="L3" s="1">
        <v>202247273</v>
      </c>
      <c r="M3" s="1">
        <v>89671959</v>
      </c>
      <c r="N3" s="1">
        <v>7796179633</v>
      </c>
      <c r="O3" s="1">
        <v>473714094</v>
      </c>
      <c r="P3" s="1">
        <v>92.0214</v>
      </c>
      <c r="Q3" s="1">
        <v>637741937</v>
      </c>
      <c r="R3" s="1">
        <v>5658023789</v>
      </c>
      <c r="S3" s="1">
        <v>2138155844</v>
      </c>
      <c r="T3" s="1">
        <v>66.783900000000003</v>
      </c>
      <c r="U3" s="1">
        <v>637741937</v>
      </c>
      <c r="V3" s="1">
        <v>5658023789</v>
      </c>
      <c r="W3" s="1">
        <v>0</v>
      </c>
    </row>
    <row r="4" spans="1:23" hidden="1" x14ac:dyDescent="0.25">
      <c r="A4" t="str">
        <f>IFERROR(VLOOKUP(B4,Hoja1!$A$1:$D$23,2,0),"")</f>
        <v/>
      </c>
      <c r="B4" t="s">
        <v>26</v>
      </c>
      <c r="C4" t="str">
        <f>IFERROR(VLOOKUP(B4,Hoja1!$A$1:$D$23,4,0),"")</f>
        <v/>
      </c>
      <c r="D4" s="1">
        <v>2286324000</v>
      </c>
      <c r="E4" s="1">
        <v>0</v>
      </c>
      <c r="F4" s="1">
        <v>0</v>
      </c>
      <c r="G4" s="1">
        <v>2286324000</v>
      </c>
      <c r="H4" s="1">
        <v>0</v>
      </c>
      <c r="I4" s="1">
        <v>2286324000</v>
      </c>
      <c r="J4" s="1">
        <v>0</v>
      </c>
      <c r="K4" s="1">
        <v>2286052007</v>
      </c>
      <c r="L4" s="1">
        <v>271993</v>
      </c>
      <c r="M4" s="1">
        <v>-32577064</v>
      </c>
      <c r="N4" s="1">
        <v>2244395356</v>
      </c>
      <c r="O4" s="1">
        <v>41656651</v>
      </c>
      <c r="P4" s="1">
        <v>98.1661</v>
      </c>
      <c r="Q4" s="1">
        <v>168249674</v>
      </c>
      <c r="R4" s="1">
        <v>1958558823</v>
      </c>
      <c r="S4" s="1">
        <v>285836533</v>
      </c>
      <c r="T4" s="1">
        <v>85.664100000000005</v>
      </c>
      <c r="U4" s="1">
        <v>168249674</v>
      </c>
      <c r="V4" s="1">
        <v>1958558823</v>
      </c>
      <c r="W4" s="1">
        <v>0</v>
      </c>
    </row>
    <row r="5" spans="1:23" hidden="1" x14ac:dyDescent="0.25">
      <c r="A5" t="str">
        <f>IFERROR(VLOOKUP(B5,Hoja1!$A$1:$D$23,2,0),"")</f>
        <v/>
      </c>
      <c r="B5" t="s">
        <v>27</v>
      </c>
      <c r="C5" t="str">
        <f>IFERROR(VLOOKUP(B5,Hoja1!$A$1:$D$23,4,0),"")</f>
        <v/>
      </c>
      <c r="D5" s="1">
        <v>2286324000</v>
      </c>
      <c r="E5" s="1">
        <v>0</v>
      </c>
      <c r="F5" s="1">
        <v>0</v>
      </c>
      <c r="G5" s="1">
        <v>2286324000</v>
      </c>
      <c r="H5" s="1">
        <v>0</v>
      </c>
      <c r="I5" s="1">
        <v>2286324000</v>
      </c>
      <c r="J5" s="1">
        <v>0</v>
      </c>
      <c r="K5" s="1">
        <v>2286052007</v>
      </c>
      <c r="L5" s="1">
        <v>271993</v>
      </c>
      <c r="M5" s="1">
        <v>-32577064</v>
      </c>
      <c r="N5" s="1">
        <v>2244395356</v>
      </c>
      <c r="O5" s="1">
        <v>41656651</v>
      </c>
      <c r="P5" s="1">
        <v>98.1661</v>
      </c>
      <c r="Q5" s="1">
        <v>168249674</v>
      </c>
      <c r="R5" s="1">
        <v>1958558823</v>
      </c>
      <c r="S5" s="1">
        <v>285836533</v>
      </c>
      <c r="T5" s="1">
        <v>85.664100000000005</v>
      </c>
      <c r="U5" s="1">
        <v>168249674</v>
      </c>
      <c r="V5" s="1">
        <v>1958558823</v>
      </c>
      <c r="W5" s="1">
        <v>0</v>
      </c>
    </row>
    <row r="6" spans="1:23" hidden="1" x14ac:dyDescent="0.25">
      <c r="A6" t="str">
        <f>IFERROR(VLOOKUP(B6,Hoja1!$A$1:$D$23,2,0),"")</f>
        <v/>
      </c>
      <c r="B6" t="s">
        <v>28</v>
      </c>
      <c r="C6" t="str">
        <f>IFERROR(VLOOKUP(B6,Hoja1!$A$1:$D$23,4,0),"")</f>
        <v/>
      </c>
      <c r="D6" s="1">
        <v>120854000</v>
      </c>
      <c r="E6" s="1">
        <v>-23631805</v>
      </c>
      <c r="F6" s="1">
        <v>-26431805</v>
      </c>
      <c r="G6" s="1">
        <v>94422195</v>
      </c>
      <c r="H6" s="1">
        <v>0</v>
      </c>
      <c r="I6" s="1">
        <v>94422195</v>
      </c>
      <c r="J6" s="1">
        <v>0</v>
      </c>
      <c r="K6" s="1">
        <v>8172472</v>
      </c>
      <c r="L6" s="1">
        <v>86249723</v>
      </c>
      <c r="M6" s="1">
        <v>0</v>
      </c>
      <c r="N6" s="1">
        <v>8172472</v>
      </c>
      <c r="O6" s="1">
        <v>0</v>
      </c>
      <c r="P6" s="1">
        <v>8.6552000000000007</v>
      </c>
      <c r="Q6" s="1">
        <v>462256</v>
      </c>
      <c r="R6" s="1">
        <v>5861676</v>
      </c>
      <c r="S6" s="1">
        <v>2310796</v>
      </c>
      <c r="T6" s="1">
        <v>6.2079000000000004</v>
      </c>
      <c r="U6" s="1">
        <v>462256</v>
      </c>
      <c r="V6" s="1">
        <v>5861676</v>
      </c>
      <c r="W6" s="1">
        <v>0</v>
      </c>
    </row>
    <row r="7" spans="1:23" hidden="1" x14ac:dyDescent="0.25">
      <c r="A7" t="str">
        <f>IFERROR(VLOOKUP(B7,Hoja1!$A$1:$D$23,2,0),"")</f>
        <v/>
      </c>
      <c r="B7" t="s">
        <v>27</v>
      </c>
      <c r="C7" t="str">
        <f>IFERROR(VLOOKUP(B7,Hoja1!$A$1:$D$23,4,0),"")</f>
        <v/>
      </c>
      <c r="D7" s="1">
        <v>120854000</v>
      </c>
      <c r="E7" s="1">
        <v>-23631805</v>
      </c>
      <c r="F7" s="1">
        <v>-26431805</v>
      </c>
      <c r="G7" s="1">
        <v>94422195</v>
      </c>
      <c r="H7" s="1">
        <v>0</v>
      </c>
      <c r="I7" s="1">
        <v>94422195</v>
      </c>
      <c r="J7" s="1">
        <v>0</v>
      </c>
      <c r="K7" s="1">
        <v>8172472</v>
      </c>
      <c r="L7" s="1">
        <v>86249723</v>
      </c>
      <c r="M7" s="1">
        <v>0</v>
      </c>
      <c r="N7" s="1">
        <v>8172472</v>
      </c>
      <c r="O7" s="1">
        <v>0</v>
      </c>
      <c r="P7" s="1">
        <v>8.6552000000000007</v>
      </c>
      <c r="Q7" s="1">
        <v>462256</v>
      </c>
      <c r="R7" s="1">
        <v>5861676</v>
      </c>
      <c r="S7" s="1">
        <v>2310796</v>
      </c>
      <c r="T7" s="1">
        <v>6.2079000000000004</v>
      </c>
      <c r="U7" s="1">
        <v>462256</v>
      </c>
      <c r="V7" s="1">
        <v>5861676</v>
      </c>
      <c r="W7" s="1">
        <v>0</v>
      </c>
    </row>
    <row r="8" spans="1:23" hidden="1" x14ac:dyDescent="0.25">
      <c r="A8" t="str">
        <f>IFERROR(VLOOKUP(B8,Hoja1!$A$1:$D$23,2,0),"")</f>
        <v/>
      </c>
      <c r="B8" t="s">
        <v>29</v>
      </c>
      <c r="C8" t="str">
        <f>IFERROR(VLOOKUP(B8,Hoja1!$A$1:$D$23,4,0),"")</f>
        <v/>
      </c>
      <c r="D8" s="1">
        <v>461343000</v>
      </c>
      <c r="E8" s="1">
        <v>0</v>
      </c>
      <c r="F8" s="1">
        <v>0</v>
      </c>
      <c r="G8" s="1">
        <v>461343000</v>
      </c>
      <c r="H8" s="1">
        <v>0</v>
      </c>
      <c r="I8" s="1">
        <v>461343000</v>
      </c>
      <c r="J8" s="1">
        <v>0</v>
      </c>
      <c r="K8" s="1">
        <v>460961294</v>
      </c>
      <c r="L8" s="1">
        <v>381706</v>
      </c>
      <c r="M8" s="1">
        <v>0</v>
      </c>
      <c r="N8" s="1">
        <v>460961294</v>
      </c>
      <c r="O8" s="1">
        <v>0</v>
      </c>
      <c r="P8" s="1">
        <v>99.917299999999997</v>
      </c>
      <c r="Q8" s="1">
        <v>34681510</v>
      </c>
      <c r="R8" s="1">
        <v>364661452</v>
      </c>
      <c r="S8" s="1">
        <v>96299842</v>
      </c>
      <c r="T8" s="1">
        <v>79.043499999999995</v>
      </c>
      <c r="U8" s="1">
        <v>34681510</v>
      </c>
      <c r="V8" s="1">
        <v>364661452</v>
      </c>
      <c r="W8" s="1">
        <v>0</v>
      </c>
    </row>
    <row r="9" spans="1:23" hidden="1" x14ac:dyDescent="0.25">
      <c r="A9" t="str">
        <f>IFERROR(VLOOKUP(B9,Hoja1!$A$1:$D$23,2,0),"")</f>
        <v/>
      </c>
      <c r="B9" t="s">
        <v>27</v>
      </c>
      <c r="C9" t="str">
        <f>IFERROR(VLOOKUP(B9,Hoja1!$A$1:$D$23,4,0),"")</f>
        <v/>
      </c>
      <c r="D9" s="1">
        <v>461343000</v>
      </c>
      <c r="E9" s="1">
        <v>0</v>
      </c>
      <c r="F9" s="1">
        <v>0</v>
      </c>
      <c r="G9" s="1">
        <v>461343000</v>
      </c>
      <c r="H9" s="1">
        <v>0</v>
      </c>
      <c r="I9" s="1">
        <v>461343000</v>
      </c>
      <c r="J9" s="1">
        <v>0</v>
      </c>
      <c r="K9" s="1">
        <v>460961294</v>
      </c>
      <c r="L9" s="1">
        <v>381706</v>
      </c>
      <c r="M9" s="1">
        <v>0</v>
      </c>
      <c r="N9" s="1">
        <v>460961294</v>
      </c>
      <c r="O9" s="1">
        <v>0</v>
      </c>
      <c r="P9" s="1">
        <v>99.917299999999997</v>
      </c>
      <c r="Q9" s="1">
        <v>34681510</v>
      </c>
      <c r="R9" s="1">
        <v>364661452</v>
      </c>
      <c r="S9" s="1">
        <v>96299842</v>
      </c>
      <c r="T9" s="1">
        <v>79.043499999999995</v>
      </c>
      <c r="U9" s="1">
        <v>34681510</v>
      </c>
      <c r="V9" s="1">
        <v>364661452</v>
      </c>
      <c r="W9" s="1">
        <v>0</v>
      </c>
    </row>
    <row r="10" spans="1:23" hidden="1" x14ac:dyDescent="0.25">
      <c r="A10" t="str">
        <f>IFERROR(VLOOKUP(B10,Hoja1!$A$1:$D$23,2,0),"")</f>
        <v/>
      </c>
      <c r="B10" t="s">
        <v>30</v>
      </c>
      <c r="C10" t="str">
        <f>IFERROR(VLOOKUP(B10,Hoja1!$A$1:$D$23,4,0),"")</f>
        <v/>
      </c>
      <c r="D10" s="1">
        <v>2406000</v>
      </c>
      <c r="E10" s="1">
        <v>0</v>
      </c>
      <c r="F10" s="1">
        <v>0</v>
      </c>
      <c r="G10" s="1">
        <v>2406000</v>
      </c>
      <c r="H10" s="1">
        <v>0</v>
      </c>
      <c r="I10" s="1">
        <v>2406000</v>
      </c>
      <c r="J10" s="1">
        <v>0</v>
      </c>
      <c r="K10" s="1">
        <v>2406000</v>
      </c>
      <c r="L10" s="1">
        <v>0</v>
      </c>
      <c r="M10" s="1">
        <v>0</v>
      </c>
      <c r="N10" s="1">
        <v>2406000</v>
      </c>
      <c r="O10" s="1">
        <v>0</v>
      </c>
      <c r="P10" s="1">
        <v>100</v>
      </c>
      <c r="Q10" s="1">
        <v>197862</v>
      </c>
      <c r="R10" s="1">
        <v>1701285</v>
      </c>
      <c r="S10" s="1">
        <v>704715</v>
      </c>
      <c r="T10" s="1">
        <v>70.710099999999997</v>
      </c>
      <c r="U10" s="1">
        <v>197862</v>
      </c>
      <c r="V10" s="1">
        <v>1701285</v>
      </c>
      <c r="W10" s="1">
        <v>0</v>
      </c>
    </row>
    <row r="11" spans="1:23" hidden="1" x14ac:dyDescent="0.25">
      <c r="A11" t="str">
        <f>IFERROR(VLOOKUP(B11,Hoja1!$A$1:$D$23,2,0),"")</f>
        <v/>
      </c>
      <c r="B11" t="s">
        <v>27</v>
      </c>
      <c r="C11" t="str">
        <f>IFERROR(VLOOKUP(B11,Hoja1!$A$1:$D$23,4,0),"")</f>
        <v/>
      </c>
      <c r="D11" s="1">
        <v>2406000</v>
      </c>
      <c r="E11" s="1">
        <v>0</v>
      </c>
      <c r="F11" s="1">
        <v>0</v>
      </c>
      <c r="G11" s="1">
        <v>2406000</v>
      </c>
      <c r="H11" s="1">
        <v>0</v>
      </c>
      <c r="I11" s="1">
        <v>2406000</v>
      </c>
      <c r="J11" s="1">
        <v>0</v>
      </c>
      <c r="K11" s="1">
        <v>2406000</v>
      </c>
      <c r="L11" s="1">
        <v>0</v>
      </c>
      <c r="M11" s="1">
        <v>0</v>
      </c>
      <c r="N11" s="1">
        <v>2406000</v>
      </c>
      <c r="O11" s="1">
        <v>0</v>
      </c>
      <c r="P11" s="1">
        <v>100</v>
      </c>
      <c r="Q11" s="1">
        <v>197862</v>
      </c>
      <c r="R11" s="1">
        <v>1701285</v>
      </c>
      <c r="S11" s="1">
        <v>704715</v>
      </c>
      <c r="T11" s="1">
        <v>70.710099999999997</v>
      </c>
      <c r="U11" s="1">
        <v>197862</v>
      </c>
      <c r="V11" s="1">
        <v>1701285</v>
      </c>
      <c r="W11" s="1">
        <v>0</v>
      </c>
    </row>
    <row r="12" spans="1:23" hidden="1" x14ac:dyDescent="0.25">
      <c r="A12" t="str">
        <f>IFERROR(VLOOKUP(B12,Hoja1!$A$1:$D$23,2,0),"")</f>
        <v/>
      </c>
      <c r="B12" t="s">
        <v>31</v>
      </c>
      <c r="C12" t="str">
        <f>IFERROR(VLOOKUP(B12,Hoja1!$A$1:$D$23,4,0),"")</f>
        <v/>
      </c>
      <c r="D12" s="1">
        <v>4126000</v>
      </c>
      <c r="E12" s="1">
        <v>0</v>
      </c>
      <c r="F12" s="1">
        <v>2800000</v>
      </c>
      <c r="G12" s="1">
        <v>6926000</v>
      </c>
      <c r="H12" s="1">
        <v>0</v>
      </c>
      <c r="I12" s="1">
        <v>6926000</v>
      </c>
      <c r="J12" s="1">
        <v>0</v>
      </c>
      <c r="K12" s="1">
        <v>6926000</v>
      </c>
      <c r="L12" s="1">
        <v>0</v>
      </c>
      <c r="M12" s="1">
        <v>0</v>
      </c>
      <c r="N12" s="1">
        <v>6926000</v>
      </c>
      <c r="O12" s="1">
        <v>0</v>
      </c>
      <c r="P12" s="1">
        <v>100</v>
      </c>
      <c r="Q12" s="1">
        <v>600000</v>
      </c>
      <c r="R12" s="1">
        <v>5693334</v>
      </c>
      <c r="S12" s="1">
        <v>1232666</v>
      </c>
      <c r="T12" s="1">
        <v>82.202299999999994</v>
      </c>
      <c r="U12" s="1">
        <v>600000</v>
      </c>
      <c r="V12" s="1">
        <v>5693334</v>
      </c>
      <c r="W12" s="1">
        <v>0</v>
      </c>
    </row>
    <row r="13" spans="1:23" hidden="1" x14ac:dyDescent="0.25">
      <c r="A13" t="str">
        <f>IFERROR(VLOOKUP(B13,Hoja1!$A$1:$D$23,2,0),"")</f>
        <v/>
      </c>
      <c r="B13" t="s">
        <v>27</v>
      </c>
      <c r="C13" t="str">
        <f>IFERROR(VLOOKUP(B13,Hoja1!$A$1:$D$23,4,0),"")</f>
        <v/>
      </c>
      <c r="D13" s="1">
        <v>4126000</v>
      </c>
      <c r="E13" s="1">
        <v>0</v>
      </c>
      <c r="F13" s="1">
        <v>2800000</v>
      </c>
      <c r="G13" s="1">
        <v>6926000</v>
      </c>
      <c r="H13" s="1">
        <v>0</v>
      </c>
      <c r="I13" s="1">
        <v>6926000</v>
      </c>
      <c r="J13" s="1">
        <v>0</v>
      </c>
      <c r="K13" s="1">
        <v>6926000</v>
      </c>
      <c r="L13" s="1">
        <v>0</v>
      </c>
      <c r="M13" s="1">
        <v>0</v>
      </c>
      <c r="N13" s="1">
        <v>6926000</v>
      </c>
      <c r="O13" s="1">
        <v>0</v>
      </c>
      <c r="P13" s="1">
        <v>100</v>
      </c>
      <c r="Q13" s="1">
        <v>600000</v>
      </c>
      <c r="R13" s="1">
        <v>5693334</v>
      </c>
      <c r="S13" s="1">
        <v>1232666</v>
      </c>
      <c r="T13" s="1">
        <v>82.202299999999994</v>
      </c>
      <c r="U13" s="1">
        <v>600000</v>
      </c>
      <c r="V13" s="1">
        <v>5693334</v>
      </c>
      <c r="W13" s="1">
        <v>0</v>
      </c>
    </row>
    <row r="14" spans="1:23" hidden="1" x14ac:dyDescent="0.25">
      <c r="A14" t="str">
        <f>IFERROR(VLOOKUP(B14,Hoja1!$A$1:$D$23,2,0),"")</f>
        <v/>
      </c>
      <c r="B14" t="s">
        <v>32</v>
      </c>
      <c r="C14" t="str">
        <f>IFERROR(VLOOKUP(B14,Hoja1!$A$1:$D$23,4,0),"")</f>
        <v/>
      </c>
      <c r="D14" s="1">
        <v>406539000</v>
      </c>
      <c r="E14" s="1">
        <v>0</v>
      </c>
      <c r="F14" s="1">
        <v>0</v>
      </c>
      <c r="G14" s="1">
        <v>406539000</v>
      </c>
      <c r="H14" s="1">
        <v>0</v>
      </c>
      <c r="I14" s="1">
        <v>406539000</v>
      </c>
      <c r="J14" s="1">
        <v>0</v>
      </c>
      <c r="K14" s="1">
        <v>391000000</v>
      </c>
      <c r="L14" s="1">
        <v>15539000</v>
      </c>
      <c r="M14" s="1">
        <v>0</v>
      </c>
      <c r="N14" s="1">
        <v>391000000</v>
      </c>
      <c r="O14" s="1">
        <v>0</v>
      </c>
      <c r="P14" s="1">
        <v>96.177700000000002</v>
      </c>
      <c r="Q14" s="1">
        <v>0</v>
      </c>
      <c r="R14" s="1">
        <v>390809906</v>
      </c>
      <c r="S14" s="1">
        <v>190094</v>
      </c>
      <c r="T14" s="1">
        <v>96.131</v>
      </c>
      <c r="U14" s="1">
        <v>0</v>
      </c>
      <c r="V14" s="1">
        <v>390809906</v>
      </c>
      <c r="W14" s="1">
        <v>0</v>
      </c>
    </row>
    <row r="15" spans="1:23" hidden="1" x14ac:dyDescent="0.25">
      <c r="A15" t="str">
        <f>IFERROR(VLOOKUP(B15,Hoja1!$A$1:$D$23,2,0),"")</f>
        <v/>
      </c>
      <c r="B15" t="s">
        <v>27</v>
      </c>
      <c r="C15" t="str">
        <f>IFERROR(VLOOKUP(B15,Hoja1!$A$1:$D$23,4,0),"")</f>
        <v/>
      </c>
      <c r="D15" s="1">
        <v>406539000</v>
      </c>
      <c r="E15" s="1">
        <v>0</v>
      </c>
      <c r="F15" s="1">
        <v>0</v>
      </c>
      <c r="G15" s="1">
        <v>406539000</v>
      </c>
      <c r="H15" s="1">
        <v>0</v>
      </c>
      <c r="I15" s="1">
        <v>406539000</v>
      </c>
      <c r="J15" s="1">
        <v>0</v>
      </c>
      <c r="K15" s="1">
        <v>391000000</v>
      </c>
      <c r="L15" s="1">
        <v>15539000</v>
      </c>
      <c r="M15" s="1">
        <v>0</v>
      </c>
      <c r="N15" s="1">
        <v>391000000</v>
      </c>
      <c r="O15" s="1">
        <v>0</v>
      </c>
      <c r="P15" s="1">
        <v>96.177700000000002</v>
      </c>
      <c r="Q15" s="1">
        <v>0</v>
      </c>
      <c r="R15" s="1">
        <v>390809906</v>
      </c>
      <c r="S15" s="1">
        <v>190094</v>
      </c>
      <c r="T15" s="1">
        <v>96.131</v>
      </c>
      <c r="U15" s="1">
        <v>0</v>
      </c>
      <c r="V15" s="1">
        <v>390809906</v>
      </c>
      <c r="W15" s="1">
        <v>0</v>
      </c>
    </row>
    <row r="16" spans="1:23" hidden="1" x14ac:dyDescent="0.25">
      <c r="A16" t="str">
        <f>IFERROR(VLOOKUP(B16,Hoja1!$A$1:$D$23,2,0),"")</f>
        <v/>
      </c>
      <c r="B16" t="s">
        <v>33</v>
      </c>
      <c r="C16" t="str">
        <f>IFERROR(VLOOKUP(B16,Hoja1!$A$1:$D$23,4,0),"")</f>
        <v/>
      </c>
      <c r="D16" s="1">
        <v>82057000</v>
      </c>
      <c r="E16" s="1">
        <v>0</v>
      </c>
      <c r="F16" s="1">
        <v>0</v>
      </c>
      <c r="G16" s="1">
        <v>82057000</v>
      </c>
      <c r="H16" s="1">
        <v>0</v>
      </c>
      <c r="I16" s="1">
        <v>82057000</v>
      </c>
      <c r="J16" s="1">
        <v>0</v>
      </c>
      <c r="K16" s="1">
        <v>78001764</v>
      </c>
      <c r="L16" s="1">
        <v>4055236</v>
      </c>
      <c r="M16" s="1">
        <v>0</v>
      </c>
      <c r="N16" s="1">
        <v>78001764</v>
      </c>
      <c r="O16" s="1">
        <v>0</v>
      </c>
      <c r="P16" s="1">
        <v>95.058000000000007</v>
      </c>
      <c r="Q16" s="1">
        <v>7798249</v>
      </c>
      <c r="R16" s="1">
        <v>56618880</v>
      </c>
      <c r="S16" s="1">
        <v>21382884</v>
      </c>
      <c r="T16" s="1">
        <v>68.999499999999998</v>
      </c>
      <c r="U16" s="1">
        <v>7798249</v>
      </c>
      <c r="V16" s="1">
        <v>56618880</v>
      </c>
      <c r="W16" s="1">
        <v>0</v>
      </c>
    </row>
    <row r="17" spans="1:23" hidden="1" x14ac:dyDescent="0.25">
      <c r="A17" t="str">
        <f>IFERROR(VLOOKUP(B17,Hoja1!$A$1:$D$23,2,0),"")</f>
        <v/>
      </c>
      <c r="B17" t="s">
        <v>27</v>
      </c>
      <c r="C17" t="str">
        <f>IFERROR(VLOOKUP(B17,Hoja1!$A$1:$D$23,4,0),"")</f>
        <v/>
      </c>
      <c r="D17" s="1">
        <v>82057000</v>
      </c>
      <c r="E17" s="1">
        <v>0</v>
      </c>
      <c r="F17" s="1">
        <v>0</v>
      </c>
      <c r="G17" s="1">
        <v>82057000</v>
      </c>
      <c r="H17" s="1">
        <v>0</v>
      </c>
      <c r="I17" s="1">
        <v>82057000</v>
      </c>
      <c r="J17" s="1">
        <v>0</v>
      </c>
      <c r="K17" s="1">
        <v>78001764</v>
      </c>
      <c r="L17" s="1">
        <v>4055236</v>
      </c>
      <c r="M17" s="1">
        <v>0</v>
      </c>
      <c r="N17" s="1">
        <v>78001764</v>
      </c>
      <c r="O17" s="1">
        <v>0</v>
      </c>
      <c r="P17" s="1">
        <v>95.058000000000007</v>
      </c>
      <c r="Q17" s="1">
        <v>7798249</v>
      </c>
      <c r="R17" s="1">
        <v>56618880</v>
      </c>
      <c r="S17" s="1">
        <v>21382884</v>
      </c>
      <c r="T17" s="1">
        <v>68.999499999999998</v>
      </c>
      <c r="U17" s="1">
        <v>7798249</v>
      </c>
      <c r="V17" s="1">
        <v>56618880</v>
      </c>
      <c r="W17" s="1">
        <v>0</v>
      </c>
    </row>
    <row r="18" spans="1:23" hidden="1" x14ac:dyDescent="0.25">
      <c r="A18" t="str">
        <f>IFERROR(VLOOKUP(B18,Hoja1!$A$1:$D$23,2,0),"")</f>
        <v/>
      </c>
      <c r="B18" t="s">
        <v>34</v>
      </c>
      <c r="C18" t="str">
        <f>IFERROR(VLOOKUP(B18,Hoja1!$A$1:$D$23,4,0),"")</f>
        <v/>
      </c>
      <c r="D18" s="1">
        <v>358259000</v>
      </c>
      <c r="E18" s="1">
        <v>0</v>
      </c>
      <c r="F18" s="1">
        <v>0</v>
      </c>
      <c r="G18" s="1">
        <v>358259000</v>
      </c>
      <c r="H18" s="1">
        <v>0</v>
      </c>
      <c r="I18" s="1">
        <v>358259000</v>
      </c>
      <c r="J18" s="1">
        <v>0</v>
      </c>
      <c r="K18" s="1">
        <v>358259000</v>
      </c>
      <c r="L18" s="1">
        <v>0</v>
      </c>
      <c r="M18" s="1">
        <v>0</v>
      </c>
      <c r="N18" s="1">
        <v>358259000</v>
      </c>
      <c r="O18" s="1">
        <v>0</v>
      </c>
      <c r="P18" s="1">
        <v>100</v>
      </c>
      <c r="Q18" s="1">
        <v>16592124</v>
      </c>
      <c r="R18" s="1">
        <v>16592124</v>
      </c>
      <c r="S18" s="1">
        <v>341666876</v>
      </c>
      <c r="T18" s="1">
        <v>4.6313000000000004</v>
      </c>
      <c r="U18" s="1">
        <v>16592124</v>
      </c>
      <c r="V18" s="1">
        <v>16592124</v>
      </c>
      <c r="W18" s="1">
        <v>0</v>
      </c>
    </row>
    <row r="19" spans="1:23" hidden="1" x14ac:dyDescent="0.25">
      <c r="A19" t="str">
        <f>IFERROR(VLOOKUP(B19,Hoja1!$A$1:$D$23,2,0),"")</f>
        <v/>
      </c>
      <c r="B19" t="s">
        <v>27</v>
      </c>
      <c r="C19" t="str">
        <f>IFERROR(VLOOKUP(B19,Hoja1!$A$1:$D$23,4,0),"")</f>
        <v/>
      </c>
      <c r="D19" s="1">
        <v>358259000</v>
      </c>
      <c r="E19" s="1">
        <v>0</v>
      </c>
      <c r="F19" s="1">
        <v>0</v>
      </c>
      <c r="G19" s="1">
        <v>358259000</v>
      </c>
      <c r="H19" s="1">
        <v>0</v>
      </c>
      <c r="I19" s="1">
        <v>358259000</v>
      </c>
      <c r="J19" s="1">
        <v>0</v>
      </c>
      <c r="K19" s="1">
        <v>358259000</v>
      </c>
      <c r="L19" s="1">
        <v>0</v>
      </c>
      <c r="M19" s="1">
        <v>0</v>
      </c>
      <c r="N19" s="1">
        <v>358259000</v>
      </c>
      <c r="O19" s="1">
        <v>0</v>
      </c>
      <c r="P19" s="1">
        <v>100</v>
      </c>
      <c r="Q19" s="1">
        <v>16592124</v>
      </c>
      <c r="R19" s="1">
        <v>16592124</v>
      </c>
      <c r="S19" s="1">
        <v>341666876</v>
      </c>
      <c r="T19" s="1">
        <v>4.6313000000000004</v>
      </c>
      <c r="U19" s="1">
        <v>16592124</v>
      </c>
      <c r="V19" s="1">
        <v>16592124</v>
      </c>
      <c r="W19" s="1">
        <v>0</v>
      </c>
    </row>
    <row r="20" spans="1:23" hidden="1" x14ac:dyDescent="0.25">
      <c r="A20" t="str">
        <f>IFERROR(VLOOKUP(B20,Hoja1!$A$1:$D$23,2,0),"")</f>
        <v/>
      </c>
      <c r="B20" t="s">
        <v>35</v>
      </c>
      <c r="C20" t="str">
        <f>IFERROR(VLOOKUP(B20,Hoja1!$A$1:$D$23,4,0),"")</f>
        <v/>
      </c>
      <c r="D20" s="1">
        <v>171966000</v>
      </c>
      <c r="E20" s="1">
        <v>0</v>
      </c>
      <c r="F20" s="1">
        <v>0</v>
      </c>
      <c r="G20" s="1">
        <v>171966000</v>
      </c>
      <c r="H20" s="1">
        <v>0</v>
      </c>
      <c r="I20" s="1">
        <v>171966000</v>
      </c>
      <c r="J20" s="1">
        <v>0</v>
      </c>
      <c r="K20" s="1">
        <v>159267601</v>
      </c>
      <c r="L20" s="1">
        <v>12698399</v>
      </c>
      <c r="M20" s="1">
        <v>0</v>
      </c>
      <c r="N20" s="1">
        <v>159267601</v>
      </c>
      <c r="O20" s="1">
        <v>0</v>
      </c>
      <c r="P20" s="1">
        <v>92.615799999999993</v>
      </c>
      <c r="Q20" s="1">
        <v>26253284</v>
      </c>
      <c r="R20" s="1">
        <v>138945697</v>
      </c>
      <c r="S20" s="1">
        <v>20321904</v>
      </c>
      <c r="T20" s="1">
        <v>80.798400000000001</v>
      </c>
      <c r="U20" s="1">
        <v>26253284</v>
      </c>
      <c r="V20" s="1">
        <v>138945697</v>
      </c>
      <c r="W20" s="1">
        <v>0</v>
      </c>
    </row>
    <row r="21" spans="1:23" hidden="1" x14ac:dyDescent="0.25">
      <c r="A21" t="str">
        <f>IFERROR(VLOOKUP(B21,Hoja1!$A$1:$D$23,2,0),"")</f>
        <v/>
      </c>
      <c r="B21" t="s">
        <v>27</v>
      </c>
      <c r="C21" t="str">
        <f>IFERROR(VLOOKUP(B21,Hoja1!$A$1:$D$23,4,0),"")</f>
        <v/>
      </c>
      <c r="D21" s="1">
        <v>171966000</v>
      </c>
      <c r="E21" s="1">
        <v>0</v>
      </c>
      <c r="F21" s="1">
        <v>0</v>
      </c>
      <c r="G21" s="1">
        <v>171966000</v>
      </c>
      <c r="H21" s="1">
        <v>0</v>
      </c>
      <c r="I21" s="1">
        <v>171966000</v>
      </c>
      <c r="J21" s="1">
        <v>0</v>
      </c>
      <c r="K21" s="1">
        <v>159267601</v>
      </c>
      <c r="L21" s="1">
        <v>12698399</v>
      </c>
      <c r="M21" s="1">
        <v>0</v>
      </c>
      <c r="N21" s="1">
        <v>159267601</v>
      </c>
      <c r="O21" s="1">
        <v>0</v>
      </c>
      <c r="P21" s="1">
        <v>92.615799999999993</v>
      </c>
      <c r="Q21" s="1">
        <v>26253284</v>
      </c>
      <c r="R21" s="1">
        <v>138945697</v>
      </c>
      <c r="S21" s="1">
        <v>20321904</v>
      </c>
      <c r="T21" s="1">
        <v>80.798400000000001</v>
      </c>
      <c r="U21" s="1">
        <v>26253284</v>
      </c>
      <c r="V21" s="1">
        <v>138945697</v>
      </c>
      <c r="W21" s="1">
        <v>0</v>
      </c>
    </row>
    <row r="22" spans="1:23" hidden="1" x14ac:dyDescent="0.25">
      <c r="A22" t="str">
        <f>IFERROR(VLOOKUP(B22,Hoja1!$A$1:$D$23,2,0),"")</f>
        <v/>
      </c>
      <c r="B22" t="s">
        <v>36</v>
      </c>
      <c r="C22" t="str">
        <f>IFERROR(VLOOKUP(B22,Hoja1!$A$1:$D$23,4,0),"")</f>
        <v/>
      </c>
      <c r="D22" s="1">
        <v>844669000</v>
      </c>
      <c r="E22" s="1">
        <v>0</v>
      </c>
      <c r="F22" s="1">
        <v>0</v>
      </c>
      <c r="G22" s="1">
        <v>844669000</v>
      </c>
      <c r="H22" s="1">
        <v>0</v>
      </c>
      <c r="I22" s="1">
        <v>844669000</v>
      </c>
      <c r="J22" s="1">
        <v>0</v>
      </c>
      <c r="K22" s="1">
        <v>834478633</v>
      </c>
      <c r="L22" s="1">
        <v>10190367</v>
      </c>
      <c r="M22" s="1">
        <v>0</v>
      </c>
      <c r="N22" s="1">
        <v>834478633</v>
      </c>
      <c r="O22" s="1">
        <v>0</v>
      </c>
      <c r="P22" s="1">
        <v>98.793599999999998</v>
      </c>
      <c r="Q22" s="1">
        <v>63112465</v>
      </c>
      <c r="R22" s="1">
        <v>653289598</v>
      </c>
      <c r="S22" s="1">
        <v>181189035</v>
      </c>
      <c r="T22" s="1">
        <v>77.342699999999994</v>
      </c>
      <c r="U22" s="1">
        <v>63112465</v>
      </c>
      <c r="V22" s="1">
        <v>653289598</v>
      </c>
      <c r="W22" s="1">
        <v>0</v>
      </c>
    </row>
    <row r="23" spans="1:23" hidden="1" x14ac:dyDescent="0.25">
      <c r="A23" t="str">
        <f>IFERROR(VLOOKUP(B23,Hoja1!$A$1:$D$23,2,0),"")</f>
        <v/>
      </c>
      <c r="B23" t="s">
        <v>27</v>
      </c>
      <c r="C23" t="str">
        <f>IFERROR(VLOOKUP(B23,Hoja1!$A$1:$D$23,4,0),"")</f>
        <v/>
      </c>
      <c r="D23" s="1">
        <v>844669000</v>
      </c>
      <c r="E23" s="1">
        <v>0</v>
      </c>
      <c r="F23" s="1">
        <v>0</v>
      </c>
      <c r="G23" s="1">
        <v>844669000</v>
      </c>
      <c r="H23" s="1">
        <v>0</v>
      </c>
      <c r="I23" s="1">
        <v>844669000</v>
      </c>
      <c r="J23" s="1">
        <v>0</v>
      </c>
      <c r="K23" s="1">
        <v>834478633</v>
      </c>
      <c r="L23" s="1">
        <v>10190367</v>
      </c>
      <c r="M23" s="1">
        <v>0</v>
      </c>
      <c r="N23" s="1">
        <v>834478633</v>
      </c>
      <c r="O23" s="1">
        <v>0</v>
      </c>
      <c r="P23" s="1">
        <v>98.793599999999998</v>
      </c>
      <c r="Q23" s="1">
        <v>63112465</v>
      </c>
      <c r="R23" s="1">
        <v>653289598</v>
      </c>
      <c r="S23" s="1">
        <v>181189035</v>
      </c>
      <c r="T23" s="1">
        <v>77.342699999999994</v>
      </c>
      <c r="U23" s="1">
        <v>63112465</v>
      </c>
      <c r="V23" s="1">
        <v>653289598</v>
      </c>
      <c r="W23" s="1">
        <v>0</v>
      </c>
    </row>
    <row r="24" spans="1:23" hidden="1" x14ac:dyDescent="0.25">
      <c r="A24" t="str">
        <f>IFERROR(VLOOKUP(B24,Hoja1!$A$1:$D$23,2,0),"")</f>
        <v/>
      </c>
      <c r="B24" t="s">
        <v>37</v>
      </c>
      <c r="C24" t="str">
        <f>IFERROR(VLOOKUP(B24,Hoja1!$A$1:$D$23,4,0),"")</f>
        <v/>
      </c>
      <c r="D24" s="1">
        <v>39635000</v>
      </c>
      <c r="E24" s="1">
        <v>0</v>
      </c>
      <c r="F24" s="1">
        <v>0</v>
      </c>
      <c r="G24" s="1">
        <v>39635000</v>
      </c>
      <c r="H24" s="1">
        <v>0</v>
      </c>
      <c r="I24" s="1">
        <v>39635000</v>
      </c>
      <c r="J24" s="1">
        <v>0</v>
      </c>
      <c r="K24" s="1">
        <v>26506421</v>
      </c>
      <c r="L24" s="1">
        <v>13128579</v>
      </c>
      <c r="M24" s="1">
        <v>0</v>
      </c>
      <c r="N24" s="1">
        <v>26506421</v>
      </c>
      <c r="O24" s="1">
        <v>0</v>
      </c>
      <c r="P24" s="1">
        <v>66.876300000000001</v>
      </c>
      <c r="Q24" s="1">
        <v>2633007</v>
      </c>
      <c r="R24" s="1">
        <v>20526421</v>
      </c>
      <c r="S24" s="1">
        <v>5980000</v>
      </c>
      <c r="T24" s="1">
        <v>51.788600000000002</v>
      </c>
      <c r="U24" s="1">
        <v>2633007</v>
      </c>
      <c r="V24" s="1">
        <v>20526421</v>
      </c>
      <c r="W24" s="1">
        <v>0</v>
      </c>
    </row>
    <row r="25" spans="1:23" hidden="1" x14ac:dyDescent="0.25">
      <c r="A25" t="str">
        <f>IFERROR(VLOOKUP(B25,Hoja1!$A$1:$D$23,2,0),"")</f>
        <v/>
      </c>
      <c r="B25" t="s">
        <v>27</v>
      </c>
      <c r="C25" t="str">
        <f>IFERROR(VLOOKUP(B25,Hoja1!$A$1:$D$23,4,0),"")</f>
        <v/>
      </c>
      <c r="D25" s="1">
        <v>39635000</v>
      </c>
      <c r="E25" s="1">
        <v>0</v>
      </c>
      <c r="F25" s="1">
        <v>0</v>
      </c>
      <c r="G25" s="1">
        <v>39635000</v>
      </c>
      <c r="H25" s="1">
        <v>0</v>
      </c>
      <c r="I25" s="1">
        <v>39635000</v>
      </c>
      <c r="J25" s="1">
        <v>0</v>
      </c>
      <c r="K25" s="1">
        <v>26506421</v>
      </c>
      <c r="L25" s="1">
        <v>13128579</v>
      </c>
      <c r="M25" s="1">
        <v>0</v>
      </c>
      <c r="N25" s="1">
        <v>26506421</v>
      </c>
      <c r="O25" s="1">
        <v>0</v>
      </c>
      <c r="P25" s="1">
        <v>66.876300000000001</v>
      </c>
      <c r="Q25" s="1">
        <v>2633007</v>
      </c>
      <c r="R25" s="1">
        <v>20526421</v>
      </c>
      <c r="S25" s="1">
        <v>5980000</v>
      </c>
      <c r="T25" s="1">
        <v>51.788600000000002</v>
      </c>
      <c r="U25" s="1">
        <v>2633007</v>
      </c>
      <c r="V25" s="1">
        <v>20526421</v>
      </c>
      <c r="W25" s="1">
        <v>0</v>
      </c>
    </row>
    <row r="26" spans="1:23" hidden="1" x14ac:dyDescent="0.25">
      <c r="A26" t="str">
        <f>IFERROR(VLOOKUP(B26,Hoja1!$A$1:$D$23,2,0),"")</f>
        <v/>
      </c>
      <c r="B26" t="s">
        <v>38</v>
      </c>
      <c r="C26" t="str">
        <f>IFERROR(VLOOKUP(B26,Hoja1!$A$1:$D$23,4,0),"")</f>
        <v/>
      </c>
      <c r="D26" s="1">
        <v>310367000</v>
      </c>
      <c r="E26" s="1">
        <v>0</v>
      </c>
      <c r="F26" s="1">
        <v>0</v>
      </c>
      <c r="G26" s="1">
        <v>310367000</v>
      </c>
      <c r="H26" s="1">
        <v>0</v>
      </c>
      <c r="I26" s="1">
        <v>310367000</v>
      </c>
      <c r="J26" s="1">
        <v>0</v>
      </c>
      <c r="K26" s="1">
        <v>286930700</v>
      </c>
      <c r="L26" s="1">
        <v>23436300</v>
      </c>
      <c r="M26" s="1">
        <v>0</v>
      </c>
      <c r="N26" s="1">
        <v>286930700</v>
      </c>
      <c r="O26" s="1">
        <v>0</v>
      </c>
      <c r="P26" s="1">
        <v>92.448800000000006</v>
      </c>
      <c r="Q26" s="1">
        <v>22908600</v>
      </c>
      <c r="R26" s="1">
        <v>235225800</v>
      </c>
      <c r="S26" s="1">
        <v>51704900</v>
      </c>
      <c r="T26" s="1">
        <v>75.789599999999993</v>
      </c>
      <c r="U26" s="1">
        <v>22908600</v>
      </c>
      <c r="V26" s="1">
        <v>235225800</v>
      </c>
      <c r="W26" s="1">
        <v>0</v>
      </c>
    </row>
    <row r="27" spans="1:23" hidden="1" x14ac:dyDescent="0.25">
      <c r="A27" t="str">
        <f>IFERROR(VLOOKUP(B27,Hoja1!$A$1:$D$23,2,0),"")</f>
        <v/>
      </c>
      <c r="B27" t="s">
        <v>27</v>
      </c>
      <c r="C27" t="str">
        <f>IFERROR(VLOOKUP(B27,Hoja1!$A$1:$D$23,4,0),"")</f>
        <v/>
      </c>
      <c r="D27" s="1">
        <v>310367000</v>
      </c>
      <c r="E27" s="1">
        <v>0</v>
      </c>
      <c r="F27" s="1">
        <v>0</v>
      </c>
      <c r="G27" s="1">
        <v>310367000</v>
      </c>
      <c r="H27" s="1">
        <v>0</v>
      </c>
      <c r="I27" s="1">
        <v>310367000</v>
      </c>
      <c r="J27" s="1">
        <v>0</v>
      </c>
      <c r="K27" s="1">
        <v>286930700</v>
      </c>
      <c r="L27" s="1">
        <v>23436300</v>
      </c>
      <c r="M27" s="1">
        <v>0</v>
      </c>
      <c r="N27" s="1">
        <v>286930700</v>
      </c>
      <c r="O27" s="1">
        <v>0</v>
      </c>
      <c r="P27" s="1">
        <v>92.448800000000006</v>
      </c>
      <c r="Q27" s="1">
        <v>22908600</v>
      </c>
      <c r="R27" s="1">
        <v>235225800</v>
      </c>
      <c r="S27" s="1">
        <v>51704900</v>
      </c>
      <c r="T27" s="1">
        <v>75.789599999999993</v>
      </c>
      <c r="U27" s="1">
        <v>22908600</v>
      </c>
      <c r="V27" s="1">
        <v>235225800</v>
      </c>
      <c r="W27" s="1">
        <v>0</v>
      </c>
    </row>
    <row r="28" spans="1:23" hidden="1" x14ac:dyDescent="0.25">
      <c r="A28" t="str">
        <f>IFERROR(VLOOKUP(B28,Hoja1!$A$1:$D$23,2,0),"")</f>
        <v/>
      </c>
      <c r="B28" t="s">
        <v>39</v>
      </c>
      <c r="C28" t="str">
        <f>IFERROR(VLOOKUP(B28,Hoja1!$A$1:$D$23,4,0),"")</f>
        <v/>
      </c>
      <c r="D28" s="1">
        <v>149823000</v>
      </c>
      <c r="E28" s="1">
        <v>0</v>
      </c>
      <c r="F28" s="1">
        <v>0</v>
      </c>
      <c r="G28" s="1">
        <v>149823000</v>
      </c>
      <c r="H28" s="1">
        <v>0</v>
      </c>
      <c r="I28" s="1">
        <v>149823000</v>
      </c>
      <c r="J28" s="1">
        <v>0</v>
      </c>
      <c r="K28" s="1">
        <v>149823000</v>
      </c>
      <c r="L28" s="1">
        <v>0</v>
      </c>
      <c r="M28" s="1">
        <v>0</v>
      </c>
      <c r="N28" s="1">
        <v>149823000</v>
      </c>
      <c r="O28" s="1">
        <v>0</v>
      </c>
      <c r="P28" s="1">
        <v>100</v>
      </c>
      <c r="Q28" s="1">
        <v>14561100</v>
      </c>
      <c r="R28" s="1">
        <v>135653600</v>
      </c>
      <c r="S28" s="1">
        <v>14169400</v>
      </c>
      <c r="T28" s="1">
        <v>90.542599999999993</v>
      </c>
      <c r="U28" s="1">
        <v>14561100</v>
      </c>
      <c r="V28" s="1">
        <v>135653600</v>
      </c>
      <c r="W28" s="1">
        <v>0</v>
      </c>
    </row>
    <row r="29" spans="1:23" hidden="1" x14ac:dyDescent="0.25">
      <c r="A29" t="str">
        <f>IFERROR(VLOOKUP(B29,Hoja1!$A$1:$D$23,2,0),"")</f>
        <v/>
      </c>
      <c r="B29" t="s">
        <v>27</v>
      </c>
      <c r="C29" t="str">
        <f>IFERROR(VLOOKUP(B29,Hoja1!$A$1:$D$23,4,0),"")</f>
        <v/>
      </c>
      <c r="D29" s="1">
        <v>149823000</v>
      </c>
      <c r="E29" s="1">
        <v>0</v>
      </c>
      <c r="F29" s="1">
        <v>0</v>
      </c>
      <c r="G29" s="1">
        <v>149823000</v>
      </c>
      <c r="H29" s="1">
        <v>0</v>
      </c>
      <c r="I29" s="1">
        <v>149823000</v>
      </c>
      <c r="J29" s="1">
        <v>0</v>
      </c>
      <c r="K29" s="1">
        <v>149823000</v>
      </c>
      <c r="L29" s="1">
        <v>0</v>
      </c>
      <c r="M29" s="1">
        <v>0</v>
      </c>
      <c r="N29" s="1">
        <v>149823000</v>
      </c>
      <c r="O29" s="1">
        <v>0</v>
      </c>
      <c r="P29" s="1">
        <v>100</v>
      </c>
      <c r="Q29" s="1">
        <v>14561100</v>
      </c>
      <c r="R29" s="1">
        <v>135653600</v>
      </c>
      <c r="S29" s="1">
        <v>14169400</v>
      </c>
      <c r="T29" s="1">
        <v>90.542599999999993</v>
      </c>
      <c r="U29" s="1">
        <v>14561100</v>
      </c>
      <c r="V29" s="1">
        <v>135653600</v>
      </c>
      <c r="W29" s="1">
        <v>0</v>
      </c>
    </row>
    <row r="30" spans="1:23" hidden="1" x14ac:dyDescent="0.25">
      <c r="A30" t="str">
        <f>IFERROR(VLOOKUP(B30,Hoja1!$A$1:$D$23,2,0),"")</f>
        <v/>
      </c>
      <c r="B30" t="s">
        <v>40</v>
      </c>
      <c r="C30" t="str">
        <f>IFERROR(VLOOKUP(B30,Hoja1!$A$1:$D$23,4,0),"")</f>
        <v/>
      </c>
      <c r="D30" s="1">
        <v>3885000</v>
      </c>
      <c r="E30" s="1">
        <v>0</v>
      </c>
      <c r="F30" s="1">
        <v>0</v>
      </c>
      <c r="G30" s="1">
        <v>3885000</v>
      </c>
      <c r="H30" s="1">
        <v>0</v>
      </c>
      <c r="I30" s="1">
        <v>3885000</v>
      </c>
      <c r="J30" s="1">
        <v>0</v>
      </c>
      <c r="K30" s="1">
        <v>3730700</v>
      </c>
      <c r="L30" s="1">
        <v>154300</v>
      </c>
      <c r="M30" s="1">
        <v>0</v>
      </c>
      <c r="N30" s="1">
        <v>3730700</v>
      </c>
      <c r="O30" s="1">
        <v>0</v>
      </c>
      <c r="P30" s="1">
        <v>96.028300000000002</v>
      </c>
      <c r="Q30" s="1">
        <v>246800</v>
      </c>
      <c r="R30" s="1">
        <v>2466200</v>
      </c>
      <c r="S30" s="1">
        <v>1264500</v>
      </c>
      <c r="T30" s="1">
        <v>63.4801</v>
      </c>
      <c r="U30" s="1">
        <v>246800</v>
      </c>
      <c r="V30" s="1">
        <v>2466200</v>
      </c>
      <c r="W30" s="1">
        <v>0</v>
      </c>
    </row>
    <row r="31" spans="1:23" hidden="1" x14ac:dyDescent="0.25">
      <c r="A31" t="str">
        <f>IFERROR(VLOOKUP(B31,Hoja1!$A$1:$D$23,2,0),"")</f>
        <v/>
      </c>
      <c r="B31" t="s">
        <v>27</v>
      </c>
      <c r="C31" t="str">
        <f>IFERROR(VLOOKUP(B31,Hoja1!$A$1:$D$23,4,0),"")</f>
        <v/>
      </c>
      <c r="D31" s="1">
        <v>3885000</v>
      </c>
      <c r="E31" s="1">
        <v>0</v>
      </c>
      <c r="F31" s="1">
        <v>0</v>
      </c>
      <c r="G31" s="1">
        <v>3885000</v>
      </c>
      <c r="H31" s="1">
        <v>0</v>
      </c>
      <c r="I31" s="1">
        <v>3885000</v>
      </c>
      <c r="J31" s="1">
        <v>0</v>
      </c>
      <c r="K31" s="1">
        <v>3730700</v>
      </c>
      <c r="L31" s="1">
        <v>154300</v>
      </c>
      <c r="M31" s="1">
        <v>0</v>
      </c>
      <c r="N31" s="1">
        <v>3730700</v>
      </c>
      <c r="O31" s="1">
        <v>0</v>
      </c>
      <c r="P31" s="1">
        <v>96.028300000000002</v>
      </c>
      <c r="Q31" s="1">
        <v>246800</v>
      </c>
      <c r="R31" s="1">
        <v>2466200</v>
      </c>
      <c r="S31" s="1">
        <v>1264500</v>
      </c>
      <c r="T31" s="1">
        <v>63.4801</v>
      </c>
      <c r="U31" s="1">
        <v>246800</v>
      </c>
      <c r="V31" s="1">
        <v>2466200</v>
      </c>
      <c r="W31" s="1">
        <v>0</v>
      </c>
    </row>
    <row r="32" spans="1:23" hidden="1" x14ac:dyDescent="0.25">
      <c r="A32" t="str">
        <f>IFERROR(VLOOKUP(B32,Hoja1!$A$1:$D$23,2,0),"")</f>
        <v/>
      </c>
      <c r="B32" t="s">
        <v>41</v>
      </c>
      <c r="C32" t="str">
        <f>IFERROR(VLOOKUP(B32,Hoja1!$A$1:$D$23,4,0),"")</f>
        <v/>
      </c>
      <c r="D32" s="1">
        <v>322080000</v>
      </c>
      <c r="E32" s="1">
        <v>0</v>
      </c>
      <c r="F32" s="1">
        <v>0</v>
      </c>
      <c r="G32" s="1">
        <v>322080000</v>
      </c>
      <c r="H32" s="1">
        <v>0</v>
      </c>
      <c r="I32" s="1">
        <v>322080000</v>
      </c>
      <c r="J32" s="1">
        <v>0</v>
      </c>
      <c r="K32" s="1">
        <v>312993900</v>
      </c>
      <c r="L32" s="1">
        <v>9086100</v>
      </c>
      <c r="M32" s="1">
        <v>0</v>
      </c>
      <c r="N32" s="1">
        <v>312993900</v>
      </c>
      <c r="O32" s="1">
        <v>0</v>
      </c>
      <c r="P32" s="1">
        <v>97.178899999999999</v>
      </c>
      <c r="Q32" s="1">
        <v>26293100</v>
      </c>
      <c r="R32" s="1">
        <v>256764000</v>
      </c>
      <c r="S32" s="1">
        <v>56229900</v>
      </c>
      <c r="T32" s="1">
        <v>79.720600000000005</v>
      </c>
      <c r="U32" s="1">
        <v>26293100</v>
      </c>
      <c r="V32" s="1">
        <v>256764000</v>
      </c>
      <c r="W32" s="1">
        <v>0</v>
      </c>
    </row>
    <row r="33" spans="1:23" hidden="1" x14ac:dyDescent="0.25">
      <c r="A33" t="str">
        <f>IFERROR(VLOOKUP(B33,Hoja1!$A$1:$D$23,2,0),"")</f>
        <v/>
      </c>
      <c r="B33" t="s">
        <v>27</v>
      </c>
      <c r="C33" t="str">
        <f>IFERROR(VLOOKUP(B33,Hoja1!$A$1:$D$23,4,0),"")</f>
        <v/>
      </c>
      <c r="D33" s="1">
        <v>322080000</v>
      </c>
      <c r="E33" s="1">
        <v>0</v>
      </c>
      <c r="F33" s="1">
        <v>0</v>
      </c>
      <c r="G33" s="1">
        <v>322080000</v>
      </c>
      <c r="H33" s="1">
        <v>0</v>
      </c>
      <c r="I33" s="1">
        <v>322080000</v>
      </c>
      <c r="J33" s="1">
        <v>0</v>
      </c>
      <c r="K33" s="1">
        <v>312993900</v>
      </c>
      <c r="L33" s="1">
        <v>9086100</v>
      </c>
      <c r="M33" s="1">
        <v>0</v>
      </c>
      <c r="N33" s="1">
        <v>312993900</v>
      </c>
      <c r="O33" s="1">
        <v>0</v>
      </c>
      <c r="P33" s="1">
        <v>97.178899999999999</v>
      </c>
      <c r="Q33" s="1">
        <v>26293100</v>
      </c>
      <c r="R33" s="1">
        <v>256764000</v>
      </c>
      <c r="S33" s="1">
        <v>56229900</v>
      </c>
      <c r="T33" s="1">
        <v>79.720600000000005</v>
      </c>
      <c r="U33" s="1">
        <v>26293100</v>
      </c>
      <c r="V33" s="1">
        <v>256764000</v>
      </c>
      <c r="W33" s="1">
        <v>0</v>
      </c>
    </row>
    <row r="34" spans="1:23" hidden="1" x14ac:dyDescent="0.25">
      <c r="A34" t="str">
        <f>IFERROR(VLOOKUP(B34,Hoja1!$A$1:$D$23,2,0),"")</f>
        <v/>
      </c>
      <c r="B34" t="s">
        <v>42</v>
      </c>
      <c r="C34" t="str">
        <f>IFERROR(VLOOKUP(B34,Hoja1!$A$1:$D$23,4,0),"")</f>
        <v/>
      </c>
      <c r="D34" s="1">
        <v>317517000</v>
      </c>
      <c r="E34" s="1">
        <v>0</v>
      </c>
      <c r="F34" s="1">
        <v>0</v>
      </c>
      <c r="G34" s="1">
        <v>317517000</v>
      </c>
      <c r="H34" s="1">
        <v>0</v>
      </c>
      <c r="I34" s="1">
        <v>317517000</v>
      </c>
      <c r="J34" s="1">
        <v>0</v>
      </c>
      <c r="K34" s="1">
        <v>317517000</v>
      </c>
      <c r="L34" s="1">
        <v>0</v>
      </c>
      <c r="M34" s="1">
        <v>0</v>
      </c>
      <c r="N34" s="1">
        <v>317517000</v>
      </c>
      <c r="O34" s="1">
        <v>0</v>
      </c>
      <c r="P34" s="1">
        <v>100</v>
      </c>
      <c r="Q34" s="1">
        <v>19055076</v>
      </c>
      <c r="R34" s="1">
        <v>41861296</v>
      </c>
      <c r="S34" s="1">
        <v>275655704</v>
      </c>
      <c r="T34" s="1">
        <v>13.183999999999999</v>
      </c>
      <c r="U34" s="1">
        <v>19055076</v>
      </c>
      <c r="V34" s="1">
        <v>41861296</v>
      </c>
      <c r="W34" s="1">
        <v>0</v>
      </c>
    </row>
    <row r="35" spans="1:23" hidden="1" x14ac:dyDescent="0.25">
      <c r="A35" t="str">
        <f>IFERROR(VLOOKUP(B35,Hoja1!$A$1:$D$23,2,0),"")</f>
        <v/>
      </c>
      <c r="B35" t="s">
        <v>27</v>
      </c>
      <c r="C35" t="str">
        <f>IFERROR(VLOOKUP(B35,Hoja1!$A$1:$D$23,4,0),"")</f>
        <v/>
      </c>
      <c r="D35" s="1">
        <v>317517000</v>
      </c>
      <c r="E35" s="1">
        <v>0</v>
      </c>
      <c r="F35" s="1">
        <v>0</v>
      </c>
      <c r="G35" s="1">
        <v>317517000</v>
      </c>
      <c r="H35" s="1">
        <v>0</v>
      </c>
      <c r="I35" s="1">
        <v>317517000</v>
      </c>
      <c r="J35" s="1">
        <v>0</v>
      </c>
      <c r="K35" s="1">
        <v>317517000</v>
      </c>
      <c r="L35" s="1">
        <v>0</v>
      </c>
      <c r="M35" s="1">
        <v>0</v>
      </c>
      <c r="N35" s="1">
        <v>317517000</v>
      </c>
      <c r="O35" s="1">
        <v>0</v>
      </c>
      <c r="P35" s="1">
        <v>100</v>
      </c>
      <c r="Q35" s="1">
        <v>19055076</v>
      </c>
      <c r="R35" s="1">
        <v>41861296</v>
      </c>
      <c r="S35" s="1">
        <v>275655704</v>
      </c>
      <c r="T35" s="1">
        <v>13.183999999999999</v>
      </c>
      <c r="U35" s="1">
        <v>19055076</v>
      </c>
      <c r="V35" s="1">
        <v>41861296</v>
      </c>
      <c r="W35" s="1">
        <v>0</v>
      </c>
    </row>
    <row r="36" spans="1:23" hidden="1" x14ac:dyDescent="0.25">
      <c r="A36" t="str">
        <f>IFERROR(VLOOKUP(B36,Hoja1!$A$1:$D$23,2,0),"")</f>
        <v/>
      </c>
      <c r="B36" t="s">
        <v>43</v>
      </c>
      <c r="C36" t="str">
        <f>IFERROR(VLOOKUP(B36,Hoja1!$A$1:$D$23,4,0),"")</f>
        <v/>
      </c>
      <c r="D36" s="1">
        <v>128447000</v>
      </c>
      <c r="E36" s="1">
        <v>0</v>
      </c>
      <c r="F36" s="1">
        <v>0</v>
      </c>
      <c r="G36" s="1">
        <v>128447000</v>
      </c>
      <c r="H36" s="1">
        <v>0</v>
      </c>
      <c r="I36" s="1">
        <v>128447000</v>
      </c>
      <c r="J36" s="1">
        <v>0</v>
      </c>
      <c r="K36" s="1">
        <v>125837631</v>
      </c>
      <c r="L36" s="1">
        <v>2609369</v>
      </c>
      <c r="M36" s="1">
        <v>0</v>
      </c>
      <c r="N36" s="1">
        <v>125837631</v>
      </c>
      <c r="O36" s="1">
        <v>0</v>
      </c>
      <c r="P36" s="1">
        <v>97.968500000000006</v>
      </c>
      <c r="Q36" s="1">
        <v>0</v>
      </c>
      <c r="R36" s="1">
        <v>9837631</v>
      </c>
      <c r="S36" s="1">
        <v>116000000</v>
      </c>
      <c r="T36" s="1">
        <v>7.6589</v>
      </c>
      <c r="U36" s="1">
        <v>0</v>
      </c>
      <c r="V36" s="1">
        <v>9837631</v>
      </c>
      <c r="W36" s="1">
        <v>0</v>
      </c>
    </row>
    <row r="37" spans="1:23" hidden="1" x14ac:dyDescent="0.25">
      <c r="A37" t="str">
        <f>IFERROR(VLOOKUP(B37,Hoja1!$A$1:$D$23,2,0),"")</f>
        <v/>
      </c>
      <c r="B37" t="s">
        <v>27</v>
      </c>
      <c r="C37" t="str">
        <f>IFERROR(VLOOKUP(B37,Hoja1!$A$1:$D$23,4,0),"")</f>
        <v/>
      </c>
      <c r="D37" s="1">
        <v>128447000</v>
      </c>
      <c r="E37" s="1">
        <v>0</v>
      </c>
      <c r="F37" s="1">
        <v>0</v>
      </c>
      <c r="G37" s="1">
        <v>128447000</v>
      </c>
      <c r="H37" s="1">
        <v>0</v>
      </c>
      <c r="I37" s="1">
        <v>128447000</v>
      </c>
      <c r="J37" s="1">
        <v>0</v>
      </c>
      <c r="K37" s="1">
        <v>125837631</v>
      </c>
      <c r="L37" s="1">
        <v>2609369</v>
      </c>
      <c r="M37" s="1">
        <v>0</v>
      </c>
      <c r="N37" s="1">
        <v>125837631</v>
      </c>
      <c r="O37" s="1">
        <v>0</v>
      </c>
      <c r="P37" s="1">
        <v>97.968500000000006</v>
      </c>
      <c r="Q37" s="1">
        <v>0</v>
      </c>
      <c r="R37" s="1">
        <v>9837631</v>
      </c>
      <c r="S37" s="1">
        <v>116000000</v>
      </c>
      <c r="T37" s="1">
        <v>7.6589</v>
      </c>
      <c r="U37" s="1">
        <v>0</v>
      </c>
      <c r="V37" s="1">
        <v>9837631</v>
      </c>
      <c r="W37" s="1">
        <v>0</v>
      </c>
    </row>
    <row r="38" spans="1:23" hidden="1" x14ac:dyDescent="0.25">
      <c r="A38" t="str">
        <f>IFERROR(VLOOKUP(B38,Hoja1!$A$1:$D$23,2,0),"")</f>
        <v/>
      </c>
      <c r="B38" t="s">
        <v>44</v>
      </c>
      <c r="C38" t="str">
        <f>IFERROR(VLOOKUP(B38,Hoja1!$A$1:$D$23,4,0),"")</f>
        <v/>
      </c>
      <c r="D38" s="1">
        <v>176633000</v>
      </c>
      <c r="E38" s="1">
        <v>0</v>
      </c>
      <c r="F38" s="1">
        <v>0</v>
      </c>
      <c r="G38" s="1">
        <v>176633000</v>
      </c>
      <c r="H38" s="1">
        <v>0</v>
      </c>
      <c r="I38" s="1">
        <v>176633000</v>
      </c>
      <c r="J38" s="1">
        <v>0</v>
      </c>
      <c r="K38" s="1">
        <v>171514300</v>
      </c>
      <c r="L38" s="1">
        <v>5118700</v>
      </c>
      <c r="M38" s="1">
        <v>0</v>
      </c>
      <c r="N38" s="1">
        <v>171514300</v>
      </c>
      <c r="O38" s="1">
        <v>0</v>
      </c>
      <c r="P38" s="1">
        <v>97.102099999999993</v>
      </c>
      <c r="Q38" s="1">
        <v>12243700</v>
      </c>
      <c r="R38" s="1">
        <v>144609200</v>
      </c>
      <c r="S38" s="1">
        <v>26905100</v>
      </c>
      <c r="T38" s="1">
        <v>81.869900000000001</v>
      </c>
      <c r="U38" s="1">
        <v>12243700</v>
      </c>
      <c r="V38" s="1">
        <v>144609200</v>
      </c>
      <c r="W38" s="1">
        <v>0</v>
      </c>
    </row>
    <row r="39" spans="1:23" hidden="1" x14ac:dyDescent="0.25">
      <c r="A39" t="str">
        <f>IFERROR(VLOOKUP(B39,Hoja1!$A$1:$D$23,2,0),"")</f>
        <v/>
      </c>
      <c r="B39" t="s">
        <v>27</v>
      </c>
      <c r="C39" t="str">
        <f>IFERROR(VLOOKUP(B39,Hoja1!$A$1:$D$23,4,0),"")</f>
        <v/>
      </c>
      <c r="D39" s="1">
        <v>176633000</v>
      </c>
      <c r="E39" s="1">
        <v>0</v>
      </c>
      <c r="F39" s="1">
        <v>0</v>
      </c>
      <c r="G39" s="1">
        <v>176633000</v>
      </c>
      <c r="H39" s="1">
        <v>0</v>
      </c>
      <c r="I39" s="1">
        <v>176633000</v>
      </c>
      <c r="J39" s="1">
        <v>0</v>
      </c>
      <c r="K39" s="1">
        <v>171514300</v>
      </c>
      <c r="L39" s="1">
        <v>5118700</v>
      </c>
      <c r="M39" s="1">
        <v>0</v>
      </c>
      <c r="N39" s="1">
        <v>171514300</v>
      </c>
      <c r="O39" s="1">
        <v>0</v>
      </c>
      <c r="P39" s="1">
        <v>97.102099999999993</v>
      </c>
      <c r="Q39" s="1">
        <v>12243700</v>
      </c>
      <c r="R39" s="1">
        <v>144609200</v>
      </c>
      <c r="S39" s="1">
        <v>26905100</v>
      </c>
      <c r="T39" s="1">
        <v>81.869900000000001</v>
      </c>
      <c r="U39" s="1">
        <v>12243700</v>
      </c>
      <c r="V39" s="1">
        <v>144609200</v>
      </c>
      <c r="W39" s="1">
        <v>0</v>
      </c>
    </row>
    <row r="40" spans="1:23" hidden="1" x14ac:dyDescent="0.25">
      <c r="A40" t="str">
        <f>IFERROR(VLOOKUP(B40,Hoja1!$A$1:$D$23,2,0),"")</f>
        <v/>
      </c>
      <c r="B40" t="s">
        <v>45</v>
      </c>
      <c r="C40" t="str">
        <f>IFERROR(VLOOKUP(B40,Hoja1!$A$1:$D$23,4,0),"")</f>
        <v/>
      </c>
      <c r="D40" s="1">
        <v>21639000</v>
      </c>
      <c r="E40" s="1">
        <v>0</v>
      </c>
      <c r="F40" s="1">
        <v>0</v>
      </c>
      <c r="G40" s="1">
        <v>21639000</v>
      </c>
      <c r="H40" s="1">
        <v>0</v>
      </c>
      <c r="I40" s="1">
        <v>21639000</v>
      </c>
      <c r="J40" s="1">
        <v>0</v>
      </c>
      <c r="K40" s="1">
        <v>20552300</v>
      </c>
      <c r="L40" s="1">
        <v>1086700</v>
      </c>
      <c r="M40" s="1">
        <v>0</v>
      </c>
      <c r="N40" s="1">
        <v>20552300</v>
      </c>
      <c r="O40" s="1">
        <v>0</v>
      </c>
      <c r="P40" s="1">
        <v>94.977999999999994</v>
      </c>
      <c r="Q40" s="1">
        <v>1562500</v>
      </c>
      <c r="R40" s="1">
        <v>15930100</v>
      </c>
      <c r="S40" s="1">
        <v>4622200</v>
      </c>
      <c r="T40" s="1">
        <v>73.617500000000007</v>
      </c>
      <c r="U40" s="1">
        <v>1562500</v>
      </c>
      <c r="V40" s="1">
        <v>15930100</v>
      </c>
      <c r="W40" s="1">
        <v>0</v>
      </c>
    </row>
    <row r="41" spans="1:23" hidden="1" x14ac:dyDescent="0.25">
      <c r="A41" t="str">
        <f>IFERROR(VLOOKUP(B41,Hoja1!$A$1:$D$23,2,0),"")</f>
        <v/>
      </c>
      <c r="B41" t="s">
        <v>27</v>
      </c>
      <c r="C41" t="str">
        <f>IFERROR(VLOOKUP(B41,Hoja1!$A$1:$D$23,4,0),"")</f>
        <v/>
      </c>
      <c r="D41" s="1">
        <v>21639000</v>
      </c>
      <c r="E41" s="1">
        <v>0</v>
      </c>
      <c r="F41" s="1">
        <v>0</v>
      </c>
      <c r="G41" s="1">
        <v>21639000</v>
      </c>
      <c r="H41" s="1">
        <v>0</v>
      </c>
      <c r="I41" s="1">
        <v>21639000</v>
      </c>
      <c r="J41" s="1">
        <v>0</v>
      </c>
      <c r="K41" s="1">
        <v>20552300</v>
      </c>
      <c r="L41" s="1">
        <v>1086700</v>
      </c>
      <c r="M41" s="1">
        <v>0</v>
      </c>
      <c r="N41" s="1">
        <v>20552300</v>
      </c>
      <c r="O41" s="1">
        <v>0</v>
      </c>
      <c r="P41" s="1">
        <v>94.977999999999994</v>
      </c>
      <c r="Q41" s="1">
        <v>1562500</v>
      </c>
      <c r="R41" s="1">
        <v>15930100</v>
      </c>
      <c r="S41" s="1">
        <v>4622200</v>
      </c>
      <c r="T41" s="1">
        <v>73.617500000000007</v>
      </c>
      <c r="U41" s="1">
        <v>1562500</v>
      </c>
      <c r="V41" s="1">
        <v>15930100</v>
      </c>
      <c r="W41" s="1">
        <v>0</v>
      </c>
    </row>
    <row r="42" spans="1:23" hidden="1" x14ac:dyDescent="0.25">
      <c r="A42" t="str">
        <f>IFERROR(VLOOKUP(B42,Hoja1!$A$1:$D$23,2,0),"")</f>
        <v/>
      </c>
      <c r="B42" t="s">
        <v>46</v>
      </c>
      <c r="C42" t="str">
        <f>IFERROR(VLOOKUP(B42,Hoja1!$A$1:$D$23,4,0),"")</f>
        <v/>
      </c>
      <c r="D42" s="1">
        <v>132471000</v>
      </c>
      <c r="E42" s="1">
        <v>0</v>
      </c>
      <c r="F42" s="1">
        <v>0</v>
      </c>
      <c r="G42" s="1">
        <v>132471000</v>
      </c>
      <c r="H42" s="1">
        <v>0</v>
      </c>
      <c r="I42" s="1">
        <v>132471000</v>
      </c>
      <c r="J42" s="1">
        <v>0</v>
      </c>
      <c r="K42" s="1">
        <v>128635900</v>
      </c>
      <c r="L42" s="1">
        <v>3835100</v>
      </c>
      <c r="M42" s="1">
        <v>0</v>
      </c>
      <c r="N42" s="1">
        <v>128635900</v>
      </c>
      <c r="O42" s="1">
        <v>0</v>
      </c>
      <c r="P42" s="1">
        <v>97.105000000000004</v>
      </c>
      <c r="Q42" s="1">
        <v>9183400</v>
      </c>
      <c r="R42" s="1">
        <v>108460300</v>
      </c>
      <c r="S42" s="1">
        <v>20175600</v>
      </c>
      <c r="T42" s="1">
        <v>81.874700000000004</v>
      </c>
      <c r="U42" s="1">
        <v>9183400</v>
      </c>
      <c r="V42" s="1">
        <v>108460300</v>
      </c>
      <c r="W42" s="1">
        <v>0</v>
      </c>
    </row>
    <row r="43" spans="1:23" hidden="1" x14ac:dyDescent="0.25">
      <c r="A43" t="str">
        <f>IFERROR(VLOOKUP(B43,Hoja1!$A$1:$D$23,2,0),"")</f>
        <v/>
      </c>
      <c r="B43" t="s">
        <v>27</v>
      </c>
      <c r="C43" t="str">
        <f>IFERROR(VLOOKUP(B43,Hoja1!$A$1:$D$23,4,0),"")</f>
        <v/>
      </c>
      <c r="D43" s="1">
        <v>132471000</v>
      </c>
      <c r="E43" s="1">
        <v>0</v>
      </c>
      <c r="F43" s="1">
        <v>0</v>
      </c>
      <c r="G43" s="1">
        <v>132471000</v>
      </c>
      <c r="H43" s="1">
        <v>0</v>
      </c>
      <c r="I43" s="1">
        <v>132471000</v>
      </c>
      <c r="J43" s="1">
        <v>0</v>
      </c>
      <c r="K43" s="1">
        <v>128635900</v>
      </c>
      <c r="L43" s="1">
        <v>3835100</v>
      </c>
      <c r="M43" s="1">
        <v>0</v>
      </c>
      <c r="N43" s="1">
        <v>128635900</v>
      </c>
      <c r="O43" s="1">
        <v>0</v>
      </c>
      <c r="P43" s="1">
        <v>97.105000000000004</v>
      </c>
      <c r="Q43" s="1">
        <v>9183400</v>
      </c>
      <c r="R43" s="1">
        <v>108460300</v>
      </c>
      <c r="S43" s="1">
        <v>20175600</v>
      </c>
      <c r="T43" s="1">
        <v>81.874700000000004</v>
      </c>
      <c r="U43" s="1">
        <v>9183400</v>
      </c>
      <c r="V43" s="1">
        <v>108460300</v>
      </c>
      <c r="W43" s="1">
        <v>0</v>
      </c>
    </row>
    <row r="44" spans="1:23" hidden="1" x14ac:dyDescent="0.25">
      <c r="A44" t="str">
        <f>IFERROR(VLOOKUP(B44,Hoja1!$A$1:$D$23,2,0),"")</f>
        <v/>
      </c>
      <c r="B44" t="s">
        <v>47</v>
      </c>
      <c r="C44" t="str">
        <f>IFERROR(VLOOKUP(B44,Hoja1!$A$1:$D$23,4,0),"")</f>
        <v/>
      </c>
      <c r="D44" s="1">
        <v>88317000</v>
      </c>
      <c r="E44" s="1">
        <v>0</v>
      </c>
      <c r="F44" s="1">
        <v>0</v>
      </c>
      <c r="G44" s="1">
        <v>88317000</v>
      </c>
      <c r="H44" s="1">
        <v>0</v>
      </c>
      <c r="I44" s="1">
        <v>88317000</v>
      </c>
      <c r="J44" s="1">
        <v>0</v>
      </c>
      <c r="K44" s="1">
        <v>86758200</v>
      </c>
      <c r="L44" s="1">
        <v>1558800</v>
      </c>
      <c r="M44" s="1">
        <v>0</v>
      </c>
      <c r="N44" s="1">
        <v>86758200</v>
      </c>
      <c r="O44" s="1">
        <v>0</v>
      </c>
      <c r="P44" s="1">
        <v>98.234999999999999</v>
      </c>
      <c r="Q44" s="1">
        <v>6122600</v>
      </c>
      <c r="R44" s="1">
        <v>72314500</v>
      </c>
      <c r="S44" s="1">
        <v>14443700</v>
      </c>
      <c r="T44" s="1">
        <v>81.880600000000001</v>
      </c>
      <c r="U44" s="1">
        <v>6122600</v>
      </c>
      <c r="V44" s="1">
        <v>72314500</v>
      </c>
      <c r="W44" s="1">
        <v>0</v>
      </c>
    </row>
    <row r="45" spans="1:23" hidden="1" x14ac:dyDescent="0.25">
      <c r="A45" t="str">
        <f>IFERROR(VLOOKUP(B45,Hoja1!$A$1:$D$23,2,0),"")</f>
        <v/>
      </c>
      <c r="B45" t="s">
        <v>27</v>
      </c>
      <c r="C45" t="str">
        <f>IFERROR(VLOOKUP(B45,Hoja1!$A$1:$D$23,4,0),"")</f>
        <v/>
      </c>
      <c r="D45" s="1">
        <v>88317000</v>
      </c>
      <c r="E45" s="1">
        <v>0</v>
      </c>
      <c r="F45" s="1">
        <v>0</v>
      </c>
      <c r="G45" s="1">
        <v>88317000</v>
      </c>
      <c r="H45" s="1">
        <v>0</v>
      </c>
      <c r="I45" s="1">
        <v>88317000</v>
      </c>
      <c r="J45" s="1">
        <v>0</v>
      </c>
      <c r="K45" s="1">
        <v>86758200</v>
      </c>
      <c r="L45" s="1">
        <v>1558800</v>
      </c>
      <c r="M45" s="1">
        <v>0</v>
      </c>
      <c r="N45" s="1">
        <v>86758200</v>
      </c>
      <c r="O45" s="1">
        <v>0</v>
      </c>
      <c r="P45" s="1">
        <v>98.234999999999999</v>
      </c>
      <c r="Q45" s="1">
        <v>6122600</v>
      </c>
      <c r="R45" s="1">
        <v>72314500</v>
      </c>
      <c r="S45" s="1">
        <v>14443700</v>
      </c>
      <c r="T45" s="1">
        <v>81.880600000000001</v>
      </c>
      <c r="U45" s="1">
        <v>6122600</v>
      </c>
      <c r="V45" s="1">
        <v>72314500</v>
      </c>
      <c r="W45" s="1">
        <v>0</v>
      </c>
    </row>
    <row r="46" spans="1:23" hidden="1" x14ac:dyDescent="0.25">
      <c r="A46" t="str">
        <f>IFERROR(VLOOKUP(B46,Hoja1!$A$1:$D$23,2,0),"")</f>
        <v/>
      </c>
      <c r="B46" t="s">
        <v>48</v>
      </c>
      <c r="C46" t="str">
        <f>IFERROR(VLOOKUP(B46,Hoja1!$A$1:$D$23,4,0),"")</f>
        <v/>
      </c>
      <c r="D46" s="1">
        <v>0</v>
      </c>
      <c r="E46" s="1">
        <v>23631805</v>
      </c>
      <c r="F46" s="1">
        <v>23631805</v>
      </c>
      <c r="G46" s="1">
        <v>23631805</v>
      </c>
      <c r="H46" s="1">
        <v>0</v>
      </c>
      <c r="I46" s="1">
        <v>23631805</v>
      </c>
      <c r="J46" s="1">
        <v>23631805</v>
      </c>
      <c r="K46" s="1">
        <v>23631805</v>
      </c>
      <c r="L46" s="1">
        <v>0</v>
      </c>
      <c r="M46" s="1">
        <v>23631805</v>
      </c>
      <c r="N46" s="1">
        <v>23631805</v>
      </c>
      <c r="O46" s="1">
        <v>0</v>
      </c>
      <c r="P46" s="1">
        <v>100</v>
      </c>
      <c r="Q46" s="1">
        <v>23631805</v>
      </c>
      <c r="R46" s="1">
        <v>23631805</v>
      </c>
      <c r="S46" s="1">
        <v>0</v>
      </c>
      <c r="T46" s="1">
        <v>100</v>
      </c>
      <c r="U46" s="1">
        <v>23631805</v>
      </c>
      <c r="V46" s="1">
        <v>23631805</v>
      </c>
      <c r="W46" s="1">
        <v>0</v>
      </c>
    </row>
    <row r="47" spans="1:23" hidden="1" x14ac:dyDescent="0.25">
      <c r="A47" t="str">
        <f>IFERROR(VLOOKUP(B47,Hoja1!$A$1:$D$23,2,0),"")</f>
        <v/>
      </c>
      <c r="B47" t="s">
        <v>27</v>
      </c>
      <c r="C47" t="str">
        <f>IFERROR(VLOOKUP(B47,Hoja1!$A$1:$D$23,4,0),"")</f>
        <v/>
      </c>
      <c r="D47" s="1">
        <v>0</v>
      </c>
      <c r="E47" s="1">
        <v>23631805</v>
      </c>
      <c r="F47" s="1">
        <v>23631805</v>
      </c>
      <c r="G47" s="1">
        <v>23631805</v>
      </c>
      <c r="H47" s="1">
        <v>0</v>
      </c>
      <c r="I47" s="1">
        <v>23631805</v>
      </c>
      <c r="J47" s="1">
        <v>23631805</v>
      </c>
      <c r="K47" s="1">
        <v>23631805</v>
      </c>
      <c r="L47" s="1">
        <v>0</v>
      </c>
      <c r="M47" s="1">
        <v>23631805</v>
      </c>
      <c r="N47" s="1">
        <v>23631805</v>
      </c>
      <c r="O47" s="1">
        <v>0</v>
      </c>
      <c r="P47" s="1">
        <v>100</v>
      </c>
      <c r="Q47" s="1">
        <v>23631805</v>
      </c>
      <c r="R47" s="1">
        <v>23631805</v>
      </c>
      <c r="S47" s="1">
        <v>0</v>
      </c>
      <c r="T47" s="1">
        <v>100</v>
      </c>
      <c r="U47" s="1">
        <v>23631805</v>
      </c>
      <c r="V47" s="1">
        <v>23631805</v>
      </c>
      <c r="W47" s="1">
        <v>0</v>
      </c>
    </row>
    <row r="48" spans="1:23" hidden="1" x14ac:dyDescent="0.25">
      <c r="A48" t="str">
        <f>IFERROR(VLOOKUP(B48,Hoja1!$A$1:$D$23,2,0),"")</f>
        <v/>
      </c>
      <c r="B48" t="s">
        <v>49</v>
      </c>
      <c r="C48" t="str">
        <f>IFERROR(VLOOKUP(B48,Hoja1!$A$1:$D$23,4,0),"")</f>
        <v/>
      </c>
      <c r="D48" s="1">
        <v>12704000</v>
      </c>
      <c r="E48" s="1">
        <v>0</v>
      </c>
      <c r="F48" s="1">
        <v>0</v>
      </c>
      <c r="G48" s="1">
        <v>12704000</v>
      </c>
      <c r="H48" s="1">
        <v>0</v>
      </c>
      <c r="I48" s="1">
        <v>12704000</v>
      </c>
      <c r="J48" s="1">
        <v>0</v>
      </c>
      <c r="K48" s="1">
        <v>12494400</v>
      </c>
      <c r="L48" s="1">
        <v>209600</v>
      </c>
      <c r="M48" s="1">
        <v>0</v>
      </c>
      <c r="N48" s="1">
        <v>12494400</v>
      </c>
      <c r="O48" s="1">
        <v>0</v>
      </c>
      <c r="P48" s="1">
        <v>98.350099999999998</v>
      </c>
      <c r="Q48" s="1">
        <v>1834798</v>
      </c>
      <c r="R48" s="1">
        <v>10297183</v>
      </c>
      <c r="S48" s="1">
        <v>2197217</v>
      </c>
      <c r="T48" s="1">
        <v>81.054699999999997</v>
      </c>
      <c r="U48" s="1">
        <v>1834798</v>
      </c>
      <c r="V48" s="1">
        <v>10297183</v>
      </c>
      <c r="W48" s="1">
        <v>0</v>
      </c>
    </row>
    <row r="49" spans="1:23" hidden="1" x14ac:dyDescent="0.25">
      <c r="A49" t="str">
        <f>IFERROR(VLOOKUP(B49,Hoja1!$A$1:$D$23,2,0),"")</f>
        <v/>
      </c>
      <c r="B49" t="s">
        <v>27</v>
      </c>
      <c r="C49" t="str">
        <f>IFERROR(VLOOKUP(B49,Hoja1!$A$1:$D$23,4,0),"")</f>
        <v/>
      </c>
      <c r="D49" s="1">
        <v>12704000</v>
      </c>
      <c r="E49" s="1">
        <v>0</v>
      </c>
      <c r="F49" s="1">
        <v>0</v>
      </c>
      <c r="G49" s="1">
        <v>12704000</v>
      </c>
      <c r="H49" s="1">
        <v>0</v>
      </c>
      <c r="I49" s="1">
        <v>12704000</v>
      </c>
      <c r="J49" s="1">
        <v>0</v>
      </c>
      <c r="K49" s="1">
        <v>12494400</v>
      </c>
      <c r="L49" s="1">
        <v>209600</v>
      </c>
      <c r="M49" s="1">
        <v>0</v>
      </c>
      <c r="N49" s="1">
        <v>12494400</v>
      </c>
      <c r="O49" s="1">
        <v>0</v>
      </c>
      <c r="P49" s="1">
        <v>98.350099999999998</v>
      </c>
      <c r="Q49" s="1">
        <v>1834798</v>
      </c>
      <c r="R49" s="1">
        <v>10297183</v>
      </c>
      <c r="S49" s="1">
        <v>2197217</v>
      </c>
      <c r="T49" s="1">
        <v>81.054699999999997</v>
      </c>
      <c r="U49" s="1">
        <v>1834798</v>
      </c>
      <c r="V49" s="1">
        <v>10297183</v>
      </c>
      <c r="W49" s="1">
        <v>0</v>
      </c>
    </row>
    <row r="50" spans="1:23" hidden="1" x14ac:dyDescent="0.25">
      <c r="A50" t="str">
        <f>IFERROR(VLOOKUP(B50,Hoja1!$A$1:$D$23,2,0),"")</f>
        <v/>
      </c>
      <c r="B50" t="s">
        <v>50</v>
      </c>
      <c r="C50" t="str">
        <f>IFERROR(VLOOKUP(B50,Hoja1!$A$1:$D$23,4,0),"")</f>
        <v/>
      </c>
      <c r="D50" s="1">
        <v>21453000</v>
      </c>
      <c r="E50" s="1">
        <v>0</v>
      </c>
      <c r="F50" s="1">
        <v>0</v>
      </c>
      <c r="G50" s="1">
        <v>21453000</v>
      </c>
      <c r="H50" s="1">
        <v>0</v>
      </c>
      <c r="I50" s="1">
        <v>21453000</v>
      </c>
      <c r="J50" s="1">
        <v>0</v>
      </c>
      <c r="K50" s="1">
        <v>10136302</v>
      </c>
      <c r="L50" s="1">
        <v>11316698</v>
      </c>
      <c r="M50" s="1">
        <v>0</v>
      </c>
      <c r="N50" s="1">
        <v>10136302</v>
      </c>
      <c r="O50" s="1">
        <v>0</v>
      </c>
      <c r="P50" s="1">
        <v>47.248899999999999</v>
      </c>
      <c r="Q50" s="1">
        <v>0</v>
      </c>
      <c r="R50" s="1">
        <v>10130167</v>
      </c>
      <c r="S50" s="1">
        <v>6135</v>
      </c>
      <c r="T50" s="1">
        <v>47.220300000000002</v>
      </c>
      <c r="U50" s="1">
        <v>0</v>
      </c>
      <c r="V50" s="1">
        <v>10130167</v>
      </c>
      <c r="W50" s="1">
        <v>0</v>
      </c>
    </row>
    <row r="51" spans="1:23" hidden="1" x14ac:dyDescent="0.25">
      <c r="A51" t="str">
        <f>IFERROR(VLOOKUP(B51,Hoja1!$A$1:$D$23,2,0),"")</f>
        <v/>
      </c>
      <c r="B51" t="s">
        <v>27</v>
      </c>
      <c r="C51" t="str">
        <f>IFERROR(VLOOKUP(B51,Hoja1!$A$1:$D$23,4,0),"")</f>
        <v/>
      </c>
      <c r="D51" s="1">
        <v>21453000</v>
      </c>
      <c r="E51" s="1">
        <v>0</v>
      </c>
      <c r="F51" s="1">
        <v>0</v>
      </c>
      <c r="G51" s="1">
        <v>21453000</v>
      </c>
      <c r="H51" s="1">
        <v>0</v>
      </c>
      <c r="I51" s="1">
        <v>21453000</v>
      </c>
      <c r="J51" s="1">
        <v>0</v>
      </c>
      <c r="K51" s="1">
        <v>10136302</v>
      </c>
      <c r="L51" s="1">
        <v>11316698</v>
      </c>
      <c r="M51" s="1">
        <v>0</v>
      </c>
      <c r="N51" s="1">
        <v>10136302</v>
      </c>
      <c r="O51" s="1">
        <v>0</v>
      </c>
      <c r="P51" s="1">
        <v>47.248899999999999</v>
      </c>
      <c r="Q51" s="1">
        <v>0</v>
      </c>
      <c r="R51" s="1">
        <v>10130167</v>
      </c>
      <c r="S51" s="1">
        <v>6135</v>
      </c>
      <c r="T51" s="1">
        <v>47.220300000000002</v>
      </c>
      <c r="U51" s="1">
        <v>0</v>
      </c>
      <c r="V51" s="1">
        <v>10130167</v>
      </c>
      <c r="W51" s="1">
        <v>0</v>
      </c>
    </row>
    <row r="52" spans="1:23" hidden="1" x14ac:dyDescent="0.25">
      <c r="A52" t="str">
        <f>IFERROR(VLOOKUP(B52,Hoja1!$A$1:$D$23,2,0),"")</f>
        <v/>
      </c>
      <c r="B52" t="s">
        <v>51</v>
      </c>
      <c r="C52" t="str">
        <f>IFERROR(VLOOKUP(B52,Hoja1!$A$1:$D$23,4,0),"")</f>
        <v/>
      </c>
      <c r="D52" s="1">
        <v>814000</v>
      </c>
      <c r="E52" s="1">
        <v>0</v>
      </c>
      <c r="F52" s="1">
        <v>-814000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</row>
    <row r="53" spans="1:23" hidden="1" x14ac:dyDescent="0.25">
      <c r="A53" t="str">
        <f>IFERROR(VLOOKUP(B53,Hoja1!$A$1:$D$23,2,0),"")</f>
        <v/>
      </c>
      <c r="B53" t="s">
        <v>27</v>
      </c>
      <c r="C53" t="str">
        <f>IFERROR(VLOOKUP(B53,Hoja1!$A$1:$D$23,4,0),"")</f>
        <v/>
      </c>
      <c r="D53" s="1">
        <v>814000</v>
      </c>
      <c r="E53" s="1">
        <v>0</v>
      </c>
      <c r="F53" s="1">
        <v>-814000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</row>
    <row r="54" spans="1:23" hidden="1" x14ac:dyDescent="0.25">
      <c r="A54" t="str">
        <f>IFERROR(VLOOKUP(B54,Hoja1!$A$1:$D$23,2,0),"")</f>
        <v/>
      </c>
      <c r="B54" t="s">
        <v>52</v>
      </c>
      <c r="C54" t="str">
        <f>IFERROR(VLOOKUP(B54,Hoja1!$A$1:$D$23,4,0),"")</f>
        <v/>
      </c>
      <c r="D54" s="1">
        <v>1710000</v>
      </c>
      <c r="E54" s="1">
        <v>0</v>
      </c>
      <c r="F54" s="1">
        <v>-1296770</v>
      </c>
      <c r="G54" s="1">
        <v>413230</v>
      </c>
      <c r="H54" s="1">
        <v>0</v>
      </c>
      <c r="I54" s="1">
        <v>413230</v>
      </c>
      <c r="J54" s="1">
        <v>0</v>
      </c>
      <c r="K54" s="1">
        <v>413230</v>
      </c>
      <c r="L54" s="1">
        <v>0</v>
      </c>
      <c r="M54" s="1">
        <v>0</v>
      </c>
      <c r="N54" s="1">
        <v>413230</v>
      </c>
      <c r="O54" s="1">
        <v>0</v>
      </c>
      <c r="P54" s="1">
        <v>100</v>
      </c>
      <c r="Q54" s="1">
        <v>27363</v>
      </c>
      <c r="R54" s="1">
        <v>216496</v>
      </c>
      <c r="S54" s="1">
        <v>196734</v>
      </c>
      <c r="T54" s="1">
        <v>52.391199999999998</v>
      </c>
      <c r="U54" s="1">
        <v>27363</v>
      </c>
      <c r="V54" s="1">
        <v>216496</v>
      </c>
      <c r="W54" s="1">
        <v>0</v>
      </c>
    </row>
    <row r="55" spans="1:23" hidden="1" x14ac:dyDescent="0.25">
      <c r="A55" t="str">
        <f>IFERROR(VLOOKUP(B55,Hoja1!$A$1:$D$23,2,0),"")</f>
        <v/>
      </c>
      <c r="B55" t="s">
        <v>27</v>
      </c>
      <c r="C55" t="str">
        <f>IFERROR(VLOOKUP(B55,Hoja1!$A$1:$D$23,4,0),"")</f>
        <v/>
      </c>
      <c r="D55" s="1">
        <v>1710000</v>
      </c>
      <c r="E55" s="1">
        <v>0</v>
      </c>
      <c r="F55" s="1">
        <v>-1296770</v>
      </c>
      <c r="G55" s="1">
        <v>413230</v>
      </c>
      <c r="H55" s="1">
        <v>0</v>
      </c>
      <c r="I55" s="1">
        <v>413230</v>
      </c>
      <c r="J55" s="1">
        <v>0</v>
      </c>
      <c r="K55" s="1">
        <v>413230</v>
      </c>
      <c r="L55" s="1">
        <v>0</v>
      </c>
      <c r="M55" s="1">
        <v>0</v>
      </c>
      <c r="N55" s="1">
        <v>413230</v>
      </c>
      <c r="O55" s="1">
        <v>0</v>
      </c>
      <c r="P55" s="1">
        <v>100</v>
      </c>
      <c r="Q55" s="1">
        <v>27363</v>
      </c>
      <c r="R55" s="1">
        <v>216496</v>
      </c>
      <c r="S55" s="1">
        <v>196734</v>
      </c>
      <c r="T55" s="1">
        <v>52.391199999999998</v>
      </c>
      <c r="U55" s="1">
        <v>27363</v>
      </c>
      <c r="V55" s="1">
        <v>216496</v>
      </c>
      <c r="W55" s="1">
        <v>0</v>
      </c>
    </row>
    <row r="56" spans="1:23" hidden="1" x14ac:dyDescent="0.25">
      <c r="A56" t="str">
        <f>IFERROR(VLOOKUP(B56,Hoja1!$A$1:$D$23,2,0),"")</f>
        <v/>
      </c>
      <c r="B56" t="s">
        <v>53</v>
      </c>
      <c r="C56" t="str">
        <f>IFERROR(VLOOKUP(B56,Hoja1!$A$1:$D$23,4,0),"")</f>
        <v/>
      </c>
      <c r="D56" s="1">
        <v>1305000</v>
      </c>
      <c r="E56" s="1">
        <v>0</v>
      </c>
      <c r="F56" s="1">
        <v>-618596</v>
      </c>
      <c r="G56" s="1">
        <v>686404</v>
      </c>
      <c r="H56" s="1">
        <v>0</v>
      </c>
      <c r="I56" s="1">
        <v>686404</v>
      </c>
      <c r="J56" s="1">
        <v>0</v>
      </c>
      <c r="K56" s="1">
        <v>686404</v>
      </c>
      <c r="L56" s="1">
        <v>0</v>
      </c>
      <c r="M56" s="1">
        <v>0</v>
      </c>
      <c r="N56" s="1">
        <v>686404</v>
      </c>
      <c r="O56" s="1">
        <v>0</v>
      </c>
      <c r="P56" s="1">
        <v>100</v>
      </c>
      <c r="Q56" s="1">
        <v>64546</v>
      </c>
      <c r="R56" s="1">
        <v>248503</v>
      </c>
      <c r="S56" s="1">
        <v>437901</v>
      </c>
      <c r="T56" s="1">
        <v>36.203600000000002</v>
      </c>
      <c r="U56" s="1">
        <v>64546</v>
      </c>
      <c r="V56" s="1">
        <v>248503</v>
      </c>
      <c r="W56" s="1">
        <v>0</v>
      </c>
    </row>
    <row r="57" spans="1:23" hidden="1" x14ac:dyDescent="0.25">
      <c r="A57" t="str">
        <f>IFERROR(VLOOKUP(B57,Hoja1!$A$1:$D$23,2,0),"")</f>
        <v/>
      </c>
      <c r="B57" t="s">
        <v>27</v>
      </c>
      <c r="C57" t="str">
        <f>IFERROR(VLOOKUP(B57,Hoja1!$A$1:$D$23,4,0),"")</f>
        <v/>
      </c>
      <c r="D57" s="1">
        <v>1305000</v>
      </c>
      <c r="E57" s="1">
        <v>0</v>
      </c>
      <c r="F57" s="1">
        <v>-618596</v>
      </c>
      <c r="G57" s="1">
        <v>686404</v>
      </c>
      <c r="H57" s="1">
        <v>0</v>
      </c>
      <c r="I57" s="1">
        <v>686404</v>
      </c>
      <c r="J57" s="1">
        <v>0</v>
      </c>
      <c r="K57" s="1">
        <v>686404</v>
      </c>
      <c r="L57" s="1">
        <v>0</v>
      </c>
      <c r="M57" s="1">
        <v>0</v>
      </c>
      <c r="N57" s="1">
        <v>686404</v>
      </c>
      <c r="O57" s="1">
        <v>0</v>
      </c>
      <c r="P57" s="1">
        <v>100</v>
      </c>
      <c r="Q57" s="1">
        <v>64546</v>
      </c>
      <c r="R57" s="1">
        <v>248503</v>
      </c>
      <c r="S57" s="1">
        <v>437901</v>
      </c>
      <c r="T57" s="1">
        <v>36.203600000000002</v>
      </c>
      <c r="U57" s="1">
        <v>64546</v>
      </c>
      <c r="V57" s="1">
        <v>248503</v>
      </c>
      <c r="W57" s="1">
        <v>0</v>
      </c>
    </row>
    <row r="58" spans="1:23" hidden="1" x14ac:dyDescent="0.25">
      <c r="A58" t="str">
        <f>IFERROR(VLOOKUP(B58,Hoja1!$A$1:$D$23,2,0),"")</f>
        <v/>
      </c>
      <c r="B58" t="s">
        <v>54</v>
      </c>
      <c r="C58" t="str">
        <f>IFERROR(VLOOKUP(B58,Hoja1!$A$1:$D$23,4,0),"")</f>
        <v/>
      </c>
      <c r="D58" s="1">
        <v>4004000</v>
      </c>
      <c r="E58" s="1">
        <v>0</v>
      </c>
      <c r="F58" s="1">
        <v>635871</v>
      </c>
      <c r="G58" s="1">
        <v>4639871</v>
      </c>
      <c r="H58" s="1">
        <v>0</v>
      </c>
      <c r="I58" s="1">
        <v>4639871</v>
      </c>
      <c r="J58" s="1">
        <v>0</v>
      </c>
      <c r="K58" s="1">
        <v>4639871</v>
      </c>
      <c r="L58" s="1">
        <v>0</v>
      </c>
      <c r="M58" s="1">
        <v>0</v>
      </c>
      <c r="N58" s="1">
        <v>4639871</v>
      </c>
      <c r="O58" s="1">
        <v>0</v>
      </c>
      <c r="P58" s="1">
        <v>100</v>
      </c>
      <c r="Q58" s="1">
        <v>386306</v>
      </c>
      <c r="R58" s="1">
        <v>2361668</v>
      </c>
      <c r="S58" s="1">
        <v>2278203</v>
      </c>
      <c r="T58" s="1">
        <v>50.8994</v>
      </c>
      <c r="U58" s="1">
        <v>386306</v>
      </c>
      <c r="V58" s="1">
        <v>2361668</v>
      </c>
      <c r="W58" s="1">
        <v>0</v>
      </c>
    </row>
    <row r="59" spans="1:23" hidden="1" x14ac:dyDescent="0.25">
      <c r="A59" t="str">
        <f>IFERROR(VLOOKUP(B59,Hoja1!$A$1:$D$23,2,0),"")</f>
        <v/>
      </c>
      <c r="B59" t="s">
        <v>27</v>
      </c>
      <c r="C59" t="str">
        <f>IFERROR(VLOOKUP(B59,Hoja1!$A$1:$D$23,4,0),"")</f>
        <v/>
      </c>
      <c r="D59" s="1">
        <v>4004000</v>
      </c>
      <c r="E59" s="1">
        <v>0</v>
      </c>
      <c r="F59" s="1">
        <v>635871</v>
      </c>
      <c r="G59" s="1">
        <v>4639871</v>
      </c>
      <c r="H59" s="1">
        <v>0</v>
      </c>
      <c r="I59" s="1">
        <v>4639871</v>
      </c>
      <c r="J59" s="1">
        <v>0</v>
      </c>
      <c r="K59" s="1">
        <v>4639871</v>
      </c>
      <c r="L59" s="1">
        <v>0</v>
      </c>
      <c r="M59" s="1">
        <v>0</v>
      </c>
      <c r="N59" s="1">
        <v>4639871</v>
      </c>
      <c r="O59" s="1">
        <v>0</v>
      </c>
      <c r="P59" s="1">
        <v>100</v>
      </c>
      <c r="Q59" s="1">
        <v>386306</v>
      </c>
      <c r="R59" s="1">
        <v>2361668</v>
      </c>
      <c r="S59" s="1">
        <v>2278203</v>
      </c>
      <c r="T59" s="1">
        <v>50.8994</v>
      </c>
      <c r="U59" s="1">
        <v>386306</v>
      </c>
      <c r="V59" s="1">
        <v>2361668</v>
      </c>
      <c r="W59" s="1">
        <v>0</v>
      </c>
    </row>
    <row r="60" spans="1:23" hidden="1" x14ac:dyDescent="0.25">
      <c r="A60" t="str">
        <f>IFERROR(VLOOKUP(B60,Hoja1!$A$1:$D$23,2,0),"")</f>
        <v/>
      </c>
      <c r="B60" t="s">
        <v>55</v>
      </c>
      <c r="C60" t="str">
        <f>IFERROR(VLOOKUP(B60,Hoja1!$A$1:$D$23,4,0),"")</f>
        <v/>
      </c>
      <c r="D60" s="1">
        <v>3132000</v>
      </c>
      <c r="E60" s="1">
        <v>-88564</v>
      </c>
      <c r="F60" s="1">
        <v>-1818457</v>
      </c>
      <c r="G60" s="1">
        <v>1313543</v>
      </c>
      <c r="H60" s="1">
        <v>0</v>
      </c>
      <c r="I60" s="1">
        <v>1313543</v>
      </c>
      <c r="J60" s="1">
        <v>0</v>
      </c>
      <c r="K60" s="1">
        <v>1313543</v>
      </c>
      <c r="L60" s="1">
        <v>0</v>
      </c>
      <c r="M60" s="1">
        <v>0</v>
      </c>
      <c r="N60" s="1">
        <v>1313543</v>
      </c>
      <c r="O60" s="1">
        <v>0</v>
      </c>
      <c r="P60" s="1">
        <v>100</v>
      </c>
      <c r="Q60" s="1">
        <v>62172</v>
      </c>
      <c r="R60" s="1">
        <v>953043</v>
      </c>
      <c r="S60" s="1">
        <v>360500</v>
      </c>
      <c r="T60" s="1">
        <v>72.555099999999996</v>
      </c>
      <c r="U60" s="1">
        <v>62172</v>
      </c>
      <c r="V60" s="1">
        <v>953043</v>
      </c>
      <c r="W60" s="1">
        <v>0</v>
      </c>
    </row>
    <row r="61" spans="1:23" hidden="1" x14ac:dyDescent="0.25">
      <c r="A61" t="str">
        <f>IFERROR(VLOOKUP(B61,Hoja1!$A$1:$D$23,2,0),"")</f>
        <v/>
      </c>
      <c r="B61" t="s">
        <v>27</v>
      </c>
      <c r="C61" t="str">
        <f>IFERROR(VLOOKUP(B61,Hoja1!$A$1:$D$23,4,0),"")</f>
        <v/>
      </c>
      <c r="D61" s="1">
        <v>3132000</v>
      </c>
      <c r="E61" s="1">
        <v>-88564</v>
      </c>
      <c r="F61" s="1">
        <v>-1818457</v>
      </c>
      <c r="G61" s="1">
        <v>1313543</v>
      </c>
      <c r="H61" s="1">
        <v>0</v>
      </c>
      <c r="I61" s="1">
        <v>1313543</v>
      </c>
      <c r="J61" s="1">
        <v>0</v>
      </c>
      <c r="K61" s="1">
        <v>1313543</v>
      </c>
      <c r="L61" s="1">
        <v>0</v>
      </c>
      <c r="M61" s="1">
        <v>0</v>
      </c>
      <c r="N61" s="1">
        <v>1313543</v>
      </c>
      <c r="O61" s="1">
        <v>0</v>
      </c>
      <c r="P61" s="1">
        <v>100</v>
      </c>
      <c r="Q61" s="1">
        <v>62172</v>
      </c>
      <c r="R61" s="1">
        <v>953043</v>
      </c>
      <c r="S61" s="1">
        <v>360500</v>
      </c>
      <c r="T61" s="1">
        <v>72.555099999999996</v>
      </c>
      <c r="U61" s="1">
        <v>62172</v>
      </c>
      <c r="V61" s="1">
        <v>953043</v>
      </c>
      <c r="W61" s="1">
        <v>0</v>
      </c>
    </row>
    <row r="62" spans="1:23" hidden="1" x14ac:dyDescent="0.25">
      <c r="A62" t="str">
        <f>IFERROR(VLOOKUP(B62,Hoja1!$A$1:$D$23,2,0),"")</f>
        <v/>
      </c>
      <c r="B62" t="s">
        <v>56</v>
      </c>
      <c r="C62" t="str">
        <f>IFERROR(VLOOKUP(B62,Hoja1!$A$1:$D$23,4,0),"")</f>
        <v/>
      </c>
      <c r="D62" s="1">
        <v>2420000</v>
      </c>
      <c r="E62" s="1">
        <v>0</v>
      </c>
      <c r="F62" s="1">
        <v>-1366998</v>
      </c>
      <c r="G62" s="1">
        <v>1053002</v>
      </c>
      <c r="H62" s="1">
        <v>0</v>
      </c>
      <c r="I62" s="1">
        <v>1053002</v>
      </c>
      <c r="J62" s="1">
        <v>0</v>
      </c>
      <c r="K62" s="1">
        <v>1053002</v>
      </c>
      <c r="L62" s="1">
        <v>0</v>
      </c>
      <c r="M62" s="1">
        <v>0</v>
      </c>
      <c r="N62" s="1">
        <v>1053002</v>
      </c>
      <c r="O62" s="1">
        <v>0</v>
      </c>
      <c r="P62" s="1">
        <v>100</v>
      </c>
      <c r="Q62" s="1">
        <v>75191</v>
      </c>
      <c r="R62" s="1">
        <v>852039</v>
      </c>
      <c r="S62" s="1">
        <v>200963</v>
      </c>
      <c r="T62" s="1">
        <v>80.915199999999999</v>
      </c>
      <c r="U62" s="1">
        <v>75191</v>
      </c>
      <c r="V62" s="1">
        <v>852039</v>
      </c>
      <c r="W62" s="1">
        <v>0</v>
      </c>
    </row>
    <row r="63" spans="1:23" hidden="1" x14ac:dyDescent="0.25">
      <c r="A63" t="str">
        <f>IFERROR(VLOOKUP(B63,Hoja1!$A$1:$D$23,2,0),"")</f>
        <v/>
      </c>
      <c r="B63" t="s">
        <v>27</v>
      </c>
      <c r="C63" t="str">
        <f>IFERROR(VLOOKUP(B63,Hoja1!$A$1:$D$23,4,0),"")</f>
        <v/>
      </c>
      <c r="D63" s="1">
        <v>2420000</v>
      </c>
      <c r="E63" s="1">
        <v>0</v>
      </c>
      <c r="F63" s="1">
        <v>-1366998</v>
      </c>
      <c r="G63" s="1">
        <v>1053002</v>
      </c>
      <c r="H63" s="1">
        <v>0</v>
      </c>
      <c r="I63" s="1">
        <v>1053002</v>
      </c>
      <c r="J63" s="1">
        <v>0</v>
      </c>
      <c r="K63" s="1">
        <v>1053002</v>
      </c>
      <c r="L63" s="1">
        <v>0</v>
      </c>
      <c r="M63" s="1">
        <v>0</v>
      </c>
      <c r="N63" s="1">
        <v>1053002</v>
      </c>
      <c r="O63" s="1">
        <v>0</v>
      </c>
      <c r="P63" s="1">
        <v>100</v>
      </c>
      <c r="Q63" s="1">
        <v>75191</v>
      </c>
      <c r="R63" s="1">
        <v>852039</v>
      </c>
      <c r="S63" s="1">
        <v>200963</v>
      </c>
      <c r="T63" s="1">
        <v>80.915199999999999</v>
      </c>
      <c r="U63" s="1">
        <v>75191</v>
      </c>
      <c r="V63" s="1">
        <v>852039</v>
      </c>
      <c r="W63" s="1">
        <v>0</v>
      </c>
    </row>
    <row r="64" spans="1:23" hidden="1" x14ac:dyDescent="0.25">
      <c r="A64" t="str">
        <f>IFERROR(VLOOKUP(B64,Hoja1!$A$1:$D$23,2,0),"")</f>
        <v/>
      </c>
      <c r="B64" t="s">
        <v>57</v>
      </c>
      <c r="C64" t="str">
        <f>IFERROR(VLOOKUP(B64,Hoja1!$A$1:$D$23,4,0),"")</f>
        <v/>
      </c>
      <c r="D64" s="1">
        <v>510000</v>
      </c>
      <c r="E64" s="1">
        <v>0</v>
      </c>
      <c r="F64" s="1">
        <v>314304</v>
      </c>
      <c r="G64" s="1">
        <v>824304</v>
      </c>
      <c r="H64" s="1">
        <v>0</v>
      </c>
      <c r="I64" s="1">
        <v>824304</v>
      </c>
      <c r="J64" s="1">
        <v>0</v>
      </c>
      <c r="K64" s="1">
        <v>824304</v>
      </c>
      <c r="L64" s="1">
        <v>0</v>
      </c>
      <c r="M64" s="1">
        <v>0</v>
      </c>
      <c r="N64" s="1">
        <v>824304</v>
      </c>
      <c r="O64" s="1">
        <v>0</v>
      </c>
      <c r="P64" s="1">
        <v>100</v>
      </c>
      <c r="Q64" s="1">
        <v>0</v>
      </c>
      <c r="R64" s="1">
        <v>824304</v>
      </c>
      <c r="S64" s="1">
        <v>0</v>
      </c>
      <c r="T64" s="1">
        <v>100</v>
      </c>
      <c r="U64" s="1">
        <v>0</v>
      </c>
      <c r="V64" s="1">
        <v>824304</v>
      </c>
      <c r="W64" s="1">
        <v>0</v>
      </c>
    </row>
    <row r="65" spans="1:23" hidden="1" x14ac:dyDescent="0.25">
      <c r="A65" t="str">
        <f>IFERROR(VLOOKUP(B65,Hoja1!$A$1:$D$23,2,0),"")</f>
        <v/>
      </c>
      <c r="B65" t="s">
        <v>27</v>
      </c>
      <c r="C65" t="str">
        <f>IFERROR(VLOOKUP(B65,Hoja1!$A$1:$D$23,4,0),"")</f>
        <v/>
      </c>
      <c r="D65" s="1">
        <v>510000</v>
      </c>
      <c r="E65" s="1">
        <v>0</v>
      </c>
      <c r="F65" s="1">
        <v>314304</v>
      </c>
      <c r="G65" s="1">
        <v>824304</v>
      </c>
      <c r="H65" s="1">
        <v>0</v>
      </c>
      <c r="I65" s="1">
        <v>824304</v>
      </c>
      <c r="J65" s="1">
        <v>0</v>
      </c>
      <c r="K65" s="1">
        <v>824304</v>
      </c>
      <c r="L65" s="1">
        <v>0</v>
      </c>
      <c r="M65" s="1">
        <v>0</v>
      </c>
      <c r="N65" s="1">
        <v>824304</v>
      </c>
      <c r="O65" s="1">
        <v>0</v>
      </c>
      <c r="P65" s="1">
        <v>100</v>
      </c>
      <c r="Q65" s="1">
        <v>0</v>
      </c>
      <c r="R65" s="1">
        <v>824304</v>
      </c>
      <c r="S65" s="1">
        <v>0</v>
      </c>
      <c r="T65" s="1">
        <v>100</v>
      </c>
      <c r="U65" s="1">
        <v>0</v>
      </c>
      <c r="V65" s="1">
        <v>824304</v>
      </c>
      <c r="W65" s="1">
        <v>0</v>
      </c>
    </row>
    <row r="66" spans="1:23" hidden="1" x14ac:dyDescent="0.25">
      <c r="A66" t="str">
        <f>IFERROR(VLOOKUP(B66,Hoja1!$A$1:$D$23,2,0),"")</f>
        <v/>
      </c>
      <c r="B66" t="s">
        <v>58</v>
      </c>
      <c r="C66" t="str">
        <f>IFERROR(VLOOKUP(B66,Hoja1!$A$1:$D$23,4,0),"")</f>
        <v/>
      </c>
      <c r="D66" s="1">
        <v>275000</v>
      </c>
      <c r="E66" s="1">
        <v>0</v>
      </c>
      <c r="F66" s="1">
        <v>804670</v>
      </c>
      <c r="G66" s="1">
        <v>1079670</v>
      </c>
      <c r="H66" s="1">
        <v>0</v>
      </c>
      <c r="I66" s="1">
        <v>1079670</v>
      </c>
      <c r="J66" s="1">
        <v>0</v>
      </c>
      <c r="K66" s="1">
        <v>1079670</v>
      </c>
      <c r="L66" s="1">
        <v>0</v>
      </c>
      <c r="M66" s="1">
        <v>0</v>
      </c>
      <c r="N66" s="1">
        <v>1079670</v>
      </c>
      <c r="O66" s="1">
        <v>0</v>
      </c>
      <c r="P66" s="1">
        <v>100</v>
      </c>
      <c r="Q66" s="1">
        <v>0</v>
      </c>
      <c r="R66" s="1">
        <v>1079670</v>
      </c>
      <c r="S66" s="1">
        <v>0</v>
      </c>
      <c r="T66" s="1">
        <v>100</v>
      </c>
      <c r="U66" s="1">
        <v>0</v>
      </c>
      <c r="V66" s="1">
        <v>1079670</v>
      </c>
      <c r="W66" s="1">
        <v>0</v>
      </c>
    </row>
    <row r="67" spans="1:23" hidden="1" x14ac:dyDescent="0.25">
      <c r="A67" t="str">
        <f>IFERROR(VLOOKUP(B67,Hoja1!$A$1:$D$23,2,0),"")</f>
        <v/>
      </c>
      <c r="B67" t="s">
        <v>27</v>
      </c>
      <c r="C67" t="str">
        <f>IFERROR(VLOOKUP(B67,Hoja1!$A$1:$D$23,4,0),"")</f>
        <v/>
      </c>
      <c r="D67" s="1">
        <v>275000</v>
      </c>
      <c r="E67" s="1">
        <v>0</v>
      </c>
      <c r="F67" s="1">
        <v>804670</v>
      </c>
      <c r="G67" s="1">
        <v>1079670</v>
      </c>
      <c r="H67" s="1">
        <v>0</v>
      </c>
      <c r="I67" s="1">
        <v>1079670</v>
      </c>
      <c r="J67" s="1">
        <v>0</v>
      </c>
      <c r="K67" s="1">
        <v>1079670</v>
      </c>
      <c r="L67" s="1">
        <v>0</v>
      </c>
      <c r="M67" s="1">
        <v>0</v>
      </c>
      <c r="N67" s="1">
        <v>1079670</v>
      </c>
      <c r="O67" s="1">
        <v>0</v>
      </c>
      <c r="P67" s="1">
        <v>100</v>
      </c>
      <c r="Q67" s="1">
        <v>0</v>
      </c>
      <c r="R67" s="1">
        <v>1079670</v>
      </c>
      <c r="S67" s="1">
        <v>0</v>
      </c>
      <c r="T67" s="1">
        <v>100</v>
      </c>
      <c r="U67" s="1">
        <v>0</v>
      </c>
      <c r="V67" s="1">
        <v>1079670</v>
      </c>
      <c r="W67" s="1">
        <v>0</v>
      </c>
    </row>
    <row r="68" spans="1:23" hidden="1" x14ac:dyDescent="0.25">
      <c r="A68" t="str">
        <f>IFERROR(VLOOKUP(B68,Hoja1!$A$1:$D$23,2,0),"")</f>
        <v/>
      </c>
      <c r="B68" t="s">
        <v>59</v>
      </c>
      <c r="C68" t="str">
        <f>IFERROR(VLOOKUP(B68,Hoja1!$A$1:$D$23,4,0),"")</f>
        <v/>
      </c>
      <c r="D68" s="1">
        <v>275000</v>
      </c>
      <c r="E68" s="1">
        <v>0</v>
      </c>
      <c r="F68" s="1">
        <v>413386</v>
      </c>
      <c r="G68" s="1">
        <v>688386</v>
      </c>
      <c r="H68" s="1">
        <v>0</v>
      </c>
      <c r="I68" s="1">
        <v>688386</v>
      </c>
      <c r="J68" s="1">
        <v>0</v>
      </c>
      <c r="K68" s="1">
        <v>688386</v>
      </c>
      <c r="L68" s="1">
        <v>0</v>
      </c>
      <c r="M68" s="1">
        <v>0</v>
      </c>
      <c r="N68" s="1">
        <v>688386</v>
      </c>
      <c r="O68" s="1">
        <v>0</v>
      </c>
      <c r="P68" s="1">
        <v>100</v>
      </c>
      <c r="Q68" s="1">
        <v>0</v>
      </c>
      <c r="R68" s="1">
        <v>688386</v>
      </c>
      <c r="S68" s="1">
        <v>0</v>
      </c>
      <c r="T68" s="1">
        <v>100</v>
      </c>
      <c r="U68" s="1">
        <v>0</v>
      </c>
      <c r="V68" s="1">
        <v>688386</v>
      </c>
      <c r="W68" s="1">
        <v>0</v>
      </c>
    </row>
    <row r="69" spans="1:23" hidden="1" x14ac:dyDescent="0.25">
      <c r="A69" t="str">
        <f>IFERROR(VLOOKUP(B69,Hoja1!$A$1:$D$23,2,0),"")</f>
        <v/>
      </c>
      <c r="B69" t="s">
        <v>27</v>
      </c>
      <c r="C69" t="str">
        <f>IFERROR(VLOOKUP(B69,Hoja1!$A$1:$D$23,4,0),"")</f>
        <v/>
      </c>
      <c r="D69" s="1">
        <v>275000</v>
      </c>
      <c r="E69" s="1">
        <v>0</v>
      </c>
      <c r="F69" s="1">
        <v>413386</v>
      </c>
      <c r="G69" s="1">
        <v>688386</v>
      </c>
      <c r="H69" s="1">
        <v>0</v>
      </c>
      <c r="I69" s="1">
        <v>688386</v>
      </c>
      <c r="J69" s="1">
        <v>0</v>
      </c>
      <c r="K69" s="1">
        <v>688386</v>
      </c>
      <c r="L69" s="1">
        <v>0</v>
      </c>
      <c r="M69" s="1">
        <v>0</v>
      </c>
      <c r="N69" s="1">
        <v>688386</v>
      </c>
      <c r="O69" s="1">
        <v>0</v>
      </c>
      <c r="P69" s="1">
        <v>100</v>
      </c>
      <c r="Q69" s="1">
        <v>0</v>
      </c>
      <c r="R69" s="1">
        <v>688386</v>
      </c>
      <c r="S69" s="1">
        <v>0</v>
      </c>
      <c r="T69" s="1">
        <v>100</v>
      </c>
      <c r="U69" s="1">
        <v>0</v>
      </c>
      <c r="V69" s="1">
        <v>688386</v>
      </c>
      <c r="W69" s="1">
        <v>0</v>
      </c>
    </row>
    <row r="70" spans="1:23" hidden="1" x14ac:dyDescent="0.25">
      <c r="A70" t="str">
        <f>IFERROR(VLOOKUP(B70,Hoja1!$A$1:$D$23,2,0),"")</f>
        <v/>
      </c>
      <c r="B70" t="s">
        <v>60</v>
      </c>
      <c r="C70" t="str">
        <f>IFERROR(VLOOKUP(B70,Hoja1!$A$1:$D$23,4,0),"")</f>
        <v/>
      </c>
      <c r="D70" s="1">
        <v>423000</v>
      </c>
      <c r="E70" s="1">
        <v>0</v>
      </c>
      <c r="F70" s="1">
        <v>-57318</v>
      </c>
      <c r="G70" s="1">
        <v>365682</v>
      </c>
      <c r="H70" s="1">
        <v>0</v>
      </c>
      <c r="I70" s="1">
        <v>365682</v>
      </c>
      <c r="J70" s="1">
        <v>0</v>
      </c>
      <c r="K70" s="1">
        <v>365682</v>
      </c>
      <c r="L70" s="1">
        <v>0</v>
      </c>
      <c r="M70" s="1">
        <v>0</v>
      </c>
      <c r="N70" s="1">
        <v>365682</v>
      </c>
      <c r="O70" s="1">
        <v>0</v>
      </c>
      <c r="P70" s="1">
        <v>100</v>
      </c>
      <c r="Q70" s="1">
        <v>0</v>
      </c>
      <c r="R70" s="1">
        <v>365682</v>
      </c>
      <c r="S70" s="1">
        <v>0</v>
      </c>
      <c r="T70" s="1">
        <v>100</v>
      </c>
      <c r="U70" s="1">
        <v>0</v>
      </c>
      <c r="V70" s="1">
        <v>365682</v>
      </c>
      <c r="W70" s="1">
        <v>0</v>
      </c>
    </row>
    <row r="71" spans="1:23" hidden="1" x14ac:dyDescent="0.25">
      <c r="A71" t="str">
        <f>IFERROR(VLOOKUP(B71,Hoja1!$A$1:$D$23,2,0),"")</f>
        <v/>
      </c>
      <c r="B71" t="s">
        <v>27</v>
      </c>
      <c r="C71" t="str">
        <f>IFERROR(VLOOKUP(B71,Hoja1!$A$1:$D$23,4,0),"")</f>
        <v/>
      </c>
      <c r="D71" s="1">
        <v>423000</v>
      </c>
      <c r="E71" s="1">
        <v>0</v>
      </c>
      <c r="F71" s="1">
        <v>-57318</v>
      </c>
      <c r="G71" s="1">
        <v>365682</v>
      </c>
      <c r="H71" s="1">
        <v>0</v>
      </c>
      <c r="I71" s="1">
        <v>365682</v>
      </c>
      <c r="J71" s="1">
        <v>0</v>
      </c>
      <c r="K71" s="1">
        <v>365682</v>
      </c>
      <c r="L71" s="1">
        <v>0</v>
      </c>
      <c r="M71" s="1">
        <v>0</v>
      </c>
      <c r="N71" s="1">
        <v>365682</v>
      </c>
      <c r="O71" s="1">
        <v>0</v>
      </c>
      <c r="P71" s="1">
        <v>100</v>
      </c>
      <c r="Q71" s="1">
        <v>0</v>
      </c>
      <c r="R71" s="1">
        <v>365682</v>
      </c>
      <c r="S71" s="1">
        <v>0</v>
      </c>
      <c r="T71" s="1">
        <v>100</v>
      </c>
      <c r="U71" s="1">
        <v>0</v>
      </c>
      <c r="V71" s="1">
        <v>365682</v>
      </c>
      <c r="W71" s="1">
        <v>0</v>
      </c>
    </row>
    <row r="72" spans="1:23" hidden="1" x14ac:dyDescent="0.25">
      <c r="A72" t="str">
        <f>IFERROR(VLOOKUP(B72,Hoja1!$A$1:$D$23,2,0),"")</f>
        <v/>
      </c>
      <c r="B72" t="s">
        <v>61</v>
      </c>
      <c r="C72" t="str">
        <f>IFERROR(VLOOKUP(B72,Hoja1!$A$1:$D$23,4,0),"")</f>
        <v/>
      </c>
      <c r="D72" s="1">
        <v>427000</v>
      </c>
      <c r="E72" s="1">
        <v>0</v>
      </c>
      <c r="F72" s="1">
        <v>22700</v>
      </c>
      <c r="G72" s="1">
        <v>449700</v>
      </c>
      <c r="H72" s="1">
        <v>0</v>
      </c>
      <c r="I72" s="1">
        <v>449700</v>
      </c>
      <c r="J72" s="1">
        <v>0</v>
      </c>
      <c r="K72" s="1">
        <v>449700</v>
      </c>
      <c r="L72" s="1">
        <v>0</v>
      </c>
      <c r="M72" s="1">
        <v>0</v>
      </c>
      <c r="N72" s="1">
        <v>449700</v>
      </c>
      <c r="O72" s="1">
        <v>0</v>
      </c>
      <c r="P72" s="1">
        <v>100</v>
      </c>
      <c r="Q72" s="1">
        <v>0</v>
      </c>
      <c r="R72" s="1">
        <v>449700</v>
      </c>
      <c r="S72" s="1">
        <v>0</v>
      </c>
      <c r="T72" s="1">
        <v>100</v>
      </c>
      <c r="U72" s="1">
        <v>0</v>
      </c>
      <c r="V72" s="1">
        <v>449700</v>
      </c>
      <c r="W72" s="1">
        <v>0</v>
      </c>
    </row>
    <row r="73" spans="1:23" hidden="1" x14ac:dyDescent="0.25">
      <c r="A73" t="str">
        <f>IFERROR(VLOOKUP(B73,Hoja1!$A$1:$D$23,2,0),"")</f>
        <v/>
      </c>
      <c r="B73" t="s">
        <v>27</v>
      </c>
      <c r="C73" t="str">
        <f>IFERROR(VLOOKUP(B73,Hoja1!$A$1:$D$23,4,0),"")</f>
        <v/>
      </c>
      <c r="D73" s="1">
        <v>427000</v>
      </c>
      <c r="E73" s="1">
        <v>0</v>
      </c>
      <c r="F73" s="1">
        <v>22700</v>
      </c>
      <c r="G73" s="1">
        <v>449700</v>
      </c>
      <c r="H73" s="1">
        <v>0</v>
      </c>
      <c r="I73" s="1">
        <v>449700</v>
      </c>
      <c r="J73" s="1">
        <v>0</v>
      </c>
      <c r="K73" s="1">
        <v>449700</v>
      </c>
      <c r="L73" s="1">
        <v>0</v>
      </c>
      <c r="M73" s="1">
        <v>0</v>
      </c>
      <c r="N73" s="1">
        <v>449700</v>
      </c>
      <c r="O73" s="1">
        <v>0</v>
      </c>
      <c r="P73" s="1">
        <v>100</v>
      </c>
      <c r="Q73" s="1">
        <v>0</v>
      </c>
      <c r="R73" s="1">
        <v>449700</v>
      </c>
      <c r="S73" s="1">
        <v>0</v>
      </c>
      <c r="T73" s="1">
        <v>100</v>
      </c>
      <c r="U73" s="1">
        <v>0</v>
      </c>
      <c r="V73" s="1">
        <v>449700</v>
      </c>
      <c r="W73" s="1">
        <v>0</v>
      </c>
    </row>
    <row r="74" spans="1:23" hidden="1" x14ac:dyDescent="0.25">
      <c r="A74" t="str">
        <f>IFERROR(VLOOKUP(B74,Hoja1!$A$1:$D$23,2,0),"")</f>
        <v/>
      </c>
      <c r="B74" t="s">
        <v>62</v>
      </c>
      <c r="C74" t="str">
        <f>IFERROR(VLOOKUP(B74,Hoja1!$A$1:$D$23,4,0),"")</f>
        <v/>
      </c>
      <c r="D74" s="1">
        <v>294000</v>
      </c>
      <c r="E74" s="1">
        <v>0</v>
      </c>
      <c r="F74" s="1">
        <v>1077</v>
      </c>
      <c r="G74" s="1">
        <v>295077</v>
      </c>
      <c r="H74" s="1">
        <v>0</v>
      </c>
      <c r="I74" s="1">
        <v>295077</v>
      </c>
      <c r="J74" s="1">
        <v>0</v>
      </c>
      <c r="K74" s="1">
        <v>295077</v>
      </c>
      <c r="L74" s="1">
        <v>0</v>
      </c>
      <c r="M74" s="1">
        <v>0</v>
      </c>
      <c r="N74" s="1">
        <v>295077</v>
      </c>
      <c r="O74" s="1">
        <v>0</v>
      </c>
      <c r="P74" s="1">
        <v>100</v>
      </c>
      <c r="Q74" s="1">
        <v>0</v>
      </c>
      <c r="R74" s="1">
        <v>295077</v>
      </c>
      <c r="S74" s="1">
        <v>0</v>
      </c>
      <c r="T74" s="1">
        <v>100</v>
      </c>
      <c r="U74" s="1">
        <v>0</v>
      </c>
      <c r="V74" s="1">
        <v>295077</v>
      </c>
      <c r="W74" s="1">
        <v>0</v>
      </c>
    </row>
    <row r="75" spans="1:23" hidden="1" x14ac:dyDescent="0.25">
      <c r="A75" t="str">
        <f>IFERROR(VLOOKUP(B75,Hoja1!$A$1:$D$23,2,0),"")</f>
        <v/>
      </c>
      <c r="B75" t="s">
        <v>27</v>
      </c>
      <c r="C75" t="str">
        <f>IFERROR(VLOOKUP(B75,Hoja1!$A$1:$D$23,4,0),"")</f>
        <v/>
      </c>
      <c r="D75" s="1">
        <v>294000</v>
      </c>
      <c r="E75" s="1">
        <v>0</v>
      </c>
      <c r="F75" s="1">
        <v>1077</v>
      </c>
      <c r="G75" s="1">
        <v>295077</v>
      </c>
      <c r="H75" s="1">
        <v>0</v>
      </c>
      <c r="I75" s="1">
        <v>295077</v>
      </c>
      <c r="J75" s="1">
        <v>0</v>
      </c>
      <c r="K75" s="1">
        <v>295077</v>
      </c>
      <c r="L75" s="1">
        <v>0</v>
      </c>
      <c r="M75" s="1">
        <v>0</v>
      </c>
      <c r="N75" s="1">
        <v>295077</v>
      </c>
      <c r="O75" s="1">
        <v>0</v>
      </c>
      <c r="P75" s="1">
        <v>100</v>
      </c>
      <c r="Q75" s="1">
        <v>0</v>
      </c>
      <c r="R75" s="1">
        <v>295077</v>
      </c>
      <c r="S75" s="1">
        <v>0</v>
      </c>
      <c r="T75" s="1">
        <v>100</v>
      </c>
      <c r="U75" s="1">
        <v>0</v>
      </c>
      <c r="V75" s="1">
        <v>295077</v>
      </c>
      <c r="W75" s="1">
        <v>0</v>
      </c>
    </row>
    <row r="76" spans="1:23" hidden="1" x14ac:dyDescent="0.25">
      <c r="A76" t="str">
        <f>IFERROR(VLOOKUP(B76,Hoja1!$A$1:$D$23,2,0),"")</f>
        <v/>
      </c>
      <c r="B76" t="s">
        <v>63</v>
      </c>
      <c r="C76" t="str">
        <f>IFERROR(VLOOKUP(B76,Hoja1!$A$1:$D$23,4,0),"")</f>
        <v/>
      </c>
      <c r="D76" s="1">
        <v>471000</v>
      </c>
      <c r="E76" s="1">
        <v>0</v>
      </c>
      <c r="F76" s="1">
        <v>345468</v>
      </c>
      <c r="G76" s="1">
        <v>816468</v>
      </c>
      <c r="H76" s="1">
        <v>0</v>
      </c>
      <c r="I76" s="1">
        <v>816468</v>
      </c>
      <c r="J76" s="1">
        <v>0</v>
      </c>
      <c r="K76" s="1">
        <v>816468</v>
      </c>
      <c r="L76" s="1">
        <v>0</v>
      </c>
      <c r="M76" s="1">
        <v>0</v>
      </c>
      <c r="N76" s="1">
        <v>816468</v>
      </c>
      <c r="O76" s="1">
        <v>0</v>
      </c>
      <c r="P76" s="1">
        <v>100</v>
      </c>
      <c r="Q76" s="1">
        <v>0</v>
      </c>
      <c r="R76" s="1">
        <v>816468</v>
      </c>
      <c r="S76" s="1">
        <v>0</v>
      </c>
      <c r="T76" s="1">
        <v>100</v>
      </c>
      <c r="U76" s="1">
        <v>0</v>
      </c>
      <c r="V76" s="1">
        <v>816468</v>
      </c>
      <c r="W76" s="1">
        <v>0</v>
      </c>
    </row>
    <row r="77" spans="1:23" hidden="1" x14ac:dyDescent="0.25">
      <c r="A77" t="str">
        <f>IFERROR(VLOOKUP(B77,Hoja1!$A$1:$D$23,2,0),"")</f>
        <v/>
      </c>
      <c r="B77" t="s">
        <v>27</v>
      </c>
      <c r="C77" t="str">
        <f>IFERROR(VLOOKUP(B77,Hoja1!$A$1:$D$23,4,0),"")</f>
        <v/>
      </c>
      <c r="D77" s="1">
        <v>471000</v>
      </c>
      <c r="E77" s="1">
        <v>0</v>
      </c>
      <c r="F77" s="1">
        <v>345468</v>
      </c>
      <c r="G77" s="1">
        <v>816468</v>
      </c>
      <c r="H77" s="1">
        <v>0</v>
      </c>
      <c r="I77" s="1">
        <v>816468</v>
      </c>
      <c r="J77" s="1">
        <v>0</v>
      </c>
      <c r="K77" s="1">
        <v>816468</v>
      </c>
      <c r="L77" s="1">
        <v>0</v>
      </c>
      <c r="M77" s="1">
        <v>0</v>
      </c>
      <c r="N77" s="1">
        <v>816468</v>
      </c>
      <c r="O77" s="1">
        <v>0</v>
      </c>
      <c r="P77" s="1">
        <v>100</v>
      </c>
      <c r="Q77" s="1">
        <v>0</v>
      </c>
      <c r="R77" s="1">
        <v>816468</v>
      </c>
      <c r="S77" s="1">
        <v>0</v>
      </c>
      <c r="T77" s="1">
        <v>100</v>
      </c>
      <c r="U77" s="1">
        <v>0</v>
      </c>
      <c r="V77" s="1">
        <v>816468</v>
      </c>
      <c r="W77" s="1">
        <v>0</v>
      </c>
    </row>
    <row r="78" spans="1:23" hidden="1" x14ac:dyDescent="0.25">
      <c r="A78" t="str">
        <f>IFERROR(VLOOKUP(B78,Hoja1!$A$1:$D$23,2,0),"")</f>
        <v/>
      </c>
      <c r="B78" t="s">
        <v>64</v>
      </c>
      <c r="C78" t="str">
        <f>IFERROR(VLOOKUP(B78,Hoja1!$A$1:$D$23,4,0),"")</f>
        <v/>
      </c>
      <c r="D78" s="1">
        <v>446000</v>
      </c>
      <c r="E78" s="1">
        <v>0</v>
      </c>
      <c r="F78" s="1">
        <v>-44201</v>
      </c>
      <c r="G78" s="1">
        <v>401799</v>
      </c>
      <c r="H78" s="1">
        <v>0</v>
      </c>
      <c r="I78" s="1">
        <v>401799</v>
      </c>
      <c r="J78" s="1">
        <v>0</v>
      </c>
      <c r="K78" s="1">
        <v>401799</v>
      </c>
      <c r="L78" s="1">
        <v>0</v>
      </c>
      <c r="M78" s="1">
        <v>0</v>
      </c>
      <c r="N78" s="1">
        <v>401799</v>
      </c>
      <c r="O78" s="1">
        <v>0</v>
      </c>
      <c r="P78" s="1">
        <v>100</v>
      </c>
      <c r="Q78" s="1">
        <v>0</v>
      </c>
      <c r="R78" s="1">
        <v>401799</v>
      </c>
      <c r="S78" s="1">
        <v>0</v>
      </c>
      <c r="T78" s="1">
        <v>100</v>
      </c>
      <c r="U78" s="1">
        <v>0</v>
      </c>
      <c r="V78" s="1">
        <v>401799</v>
      </c>
      <c r="W78" s="1">
        <v>0</v>
      </c>
    </row>
    <row r="79" spans="1:23" hidden="1" x14ac:dyDescent="0.25">
      <c r="A79" t="str">
        <f>IFERROR(VLOOKUP(B79,Hoja1!$A$1:$D$23,2,0),"")</f>
        <v/>
      </c>
      <c r="B79" t="s">
        <v>27</v>
      </c>
      <c r="C79" t="str">
        <f>IFERROR(VLOOKUP(B79,Hoja1!$A$1:$D$23,4,0),"")</f>
        <v/>
      </c>
      <c r="D79" s="1">
        <v>446000</v>
      </c>
      <c r="E79" s="1">
        <v>0</v>
      </c>
      <c r="F79" s="1">
        <v>-44201</v>
      </c>
      <c r="G79" s="1">
        <v>401799</v>
      </c>
      <c r="H79" s="1">
        <v>0</v>
      </c>
      <c r="I79" s="1">
        <v>401799</v>
      </c>
      <c r="J79" s="1">
        <v>0</v>
      </c>
      <c r="K79" s="1">
        <v>401799</v>
      </c>
      <c r="L79" s="1">
        <v>0</v>
      </c>
      <c r="M79" s="1">
        <v>0</v>
      </c>
      <c r="N79" s="1">
        <v>401799</v>
      </c>
      <c r="O79" s="1">
        <v>0</v>
      </c>
      <c r="P79" s="1">
        <v>100</v>
      </c>
      <c r="Q79" s="1">
        <v>0</v>
      </c>
      <c r="R79" s="1">
        <v>401799</v>
      </c>
      <c r="S79" s="1">
        <v>0</v>
      </c>
      <c r="T79" s="1">
        <v>100</v>
      </c>
      <c r="U79" s="1">
        <v>0</v>
      </c>
      <c r="V79" s="1">
        <v>401799</v>
      </c>
      <c r="W79" s="1">
        <v>0</v>
      </c>
    </row>
    <row r="80" spans="1:23" hidden="1" x14ac:dyDescent="0.25">
      <c r="A80" t="str">
        <f>IFERROR(VLOOKUP(B80,Hoja1!$A$1:$D$23,2,0),"")</f>
        <v/>
      </c>
      <c r="B80" t="s">
        <v>65</v>
      </c>
      <c r="C80" t="str">
        <f>IFERROR(VLOOKUP(B80,Hoja1!$A$1:$D$23,4,0),"")</f>
        <v/>
      </c>
      <c r="D80" s="1">
        <v>814000</v>
      </c>
      <c r="E80" s="1">
        <v>0</v>
      </c>
      <c r="F80" s="1">
        <v>-314000</v>
      </c>
      <c r="G80" s="1">
        <v>500000</v>
      </c>
      <c r="H80" s="1">
        <v>0</v>
      </c>
      <c r="I80" s="1">
        <v>500000</v>
      </c>
      <c r="J80" s="1">
        <v>0</v>
      </c>
      <c r="K80" s="1">
        <v>500000</v>
      </c>
      <c r="L80" s="1">
        <v>0</v>
      </c>
      <c r="M80" s="1">
        <v>0</v>
      </c>
      <c r="N80" s="1">
        <v>500000</v>
      </c>
      <c r="O80" s="1">
        <v>0</v>
      </c>
      <c r="P80" s="1">
        <v>100</v>
      </c>
      <c r="Q80" s="1">
        <v>0</v>
      </c>
      <c r="R80" s="1">
        <v>500000</v>
      </c>
      <c r="S80" s="1">
        <v>0</v>
      </c>
      <c r="T80" s="1">
        <v>100</v>
      </c>
      <c r="U80" s="1">
        <v>0</v>
      </c>
      <c r="V80" s="1">
        <v>500000</v>
      </c>
      <c r="W80" s="1">
        <v>0</v>
      </c>
    </row>
    <row r="81" spans="1:23" hidden="1" x14ac:dyDescent="0.25">
      <c r="A81" t="str">
        <f>IFERROR(VLOOKUP(B81,Hoja1!$A$1:$D$23,2,0),"")</f>
        <v/>
      </c>
      <c r="B81" t="s">
        <v>27</v>
      </c>
      <c r="C81" t="str">
        <f>IFERROR(VLOOKUP(B81,Hoja1!$A$1:$D$23,4,0),"")</f>
        <v/>
      </c>
      <c r="D81" s="1">
        <v>814000</v>
      </c>
      <c r="E81" s="1">
        <v>0</v>
      </c>
      <c r="F81" s="1">
        <v>-314000</v>
      </c>
      <c r="G81" s="1">
        <v>500000</v>
      </c>
      <c r="H81" s="1">
        <v>0</v>
      </c>
      <c r="I81" s="1">
        <v>500000</v>
      </c>
      <c r="J81" s="1">
        <v>0</v>
      </c>
      <c r="K81" s="1">
        <v>500000</v>
      </c>
      <c r="L81" s="1">
        <v>0</v>
      </c>
      <c r="M81" s="1">
        <v>0</v>
      </c>
      <c r="N81" s="1">
        <v>500000</v>
      </c>
      <c r="O81" s="1">
        <v>0</v>
      </c>
      <c r="P81" s="1">
        <v>100</v>
      </c>
      <c r="Q81" s="1">
        <v>0</v>
      </c>
      <c r="R81" s="1">
        <v>500000</v>
      </c>
      <c r="S81" s="1">
        <v>0</v>
      </c>
      <c r="T81" s="1">
        <v>100</v>
      </c>
      <c r="U81" s="1">
        <v>0</v>
      </c>
      <c r="V81" s="1">
        <v>500000</v>
      </c>
      <c r="W81" s="1">
        <v>0</v>
      </c>
    </row>
    <row r="82" spans="1:23" hidden="1" x14ac:dyDescent="0.25">
      <c r="A82" t="str">
        <f>IFERROR(VLOOKUP(B82,Hoja1!$A$1:$D$23,2,0),"")</f>
        <v/>
      </c>
      <c r="B82" t="s">
        <v>66</v>
      </c>
      <c r="C82" t="str">
        <f>IFERROR(VLOOKUP(B82,Hoja1!$A$1:$D$23,4,0),"")</f>
        <v/>
      </c>
      <c r="D82" s="1">
        <v>1000000</v>
      </c>
      <c r="E82" s="1">
        <v>0</v>
      </c>
      <c r="F82" s="1">
        <v>-1000000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</row>
    <row r="83" spans="1:23" hidden="1" x14ac:dyDescent="0.25">
      <c r="A83" t="str">
        <f>IFERROR(VLOOKUP(B83,Hoja1!$A$1:$D$23,2,0),"")</f>
        <v/>
      </c>
      <c r="B83" t="s">
        <v>27</v>
      </c>
      <c r="C83" t="str">
        <f>IFERROR(VLOOKUP(B83,Hoja1!$A$1:$D$23,4,0),"")</f>
        <v/>
      </c>
      <c r="D83" s="1">
        <v>1000000</v>
      </c>
      <c r="E83" s="1">
        <v>0</v>
      </c>
      <c r="F83" s="1">
        <v>-1000000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</row>
    <row r="84" spans="1:23" hidden="1" x14ac:dyDescent="0.25">
      <c r="A84" t="str">
        <f>IFERROR(VLOOKUP(B84,Hoja1!$A$1:$D$23,2,0),"")</f>
        <v/>
      </c>
      <c r="B84" t="s">
        <v>67</v>
      </c>
      <c r="C84" t="str">
        <f>IFERROR(VLOOKUP(B84,Hoja1!$A$1:$D$23,4,0),"")</f>
        <v/>
      </c>
      <c r="D84" s="1">
        <v>661000</v>
      </c>
      <c r="E84" s="1">
        <v>0</v>
      </c>
      <c r="F84" s="1">
        <v>-661000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</row>
    <row r="85" spans="1:23" hidden="1" x14ac:dyDescent="0.25">
      <c r="A85" t="str">
        <f>IFERROR(VLOOKUP(B85,Hoja1!$A$1:$D$23,2,0),"")</f>
        <v/>
      </c>
      <c r="B85" t="s">
        <v>27</v>
      </c>
      <c r="C85" t="str">
        <f>IFERROR(VLOOKUP(B85,Hoja1!$A$1:$D$23,4,0),"")</f>
        <v/>
      </c>
      <c r="D85" s="1">
        <v>661000</v>
      </c>
      <c r="E85" s="1">
        <v>0</v>
      </c>
      <c r="F85" s="1">
        <v>-661000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</row>
    <row r="86" spans="1:23" hidden="1" x14ac:dyDescent="0.25">
      <c r="A86" t="str">
        <f>IFERROR(VLOOKUP(B86,Hoja1!$A$1:$D$23,2,0),"")</f>
        <v/>
      </c>
      <c r="B86" t="s">
        <v>68</v>
      </c>
      <c r="C86" t="str">
        <f>IFERROR(VLOOKUP(B86,Hoja1!$A$1:$D$23,4,0),"")</f>
        <v/>
      </c>
      <c r="D86" s="1">
        <v>3297000</v>
      </c>
      <c r="E86" s="1">
        <v>0</v>
      </c>
      <c r="F86" s="1">
        <v>1156976</v>
      </c>
      <c r="G86" s="1">
        <v>4453976</v>
      </c>
      <c r="H86" s="1">
        <v>0</v>
      </c>
      <c r="I86" s="1">
        <v>4453976</v>
      </c>
      <c r="J86" s="1">
        <v>0</v>
      </c>
      <c r="K86" s="1">
        <v>4453976</v>
      </c>
      <c r="L86" s="1">
        <v>0</v>
      </c>
      <c r="M86" s="1">
        <v>0</v>
      </c>
      <c r="N86" s="1">
        <v>4453976</v>
      </c>
      <c r="O86" s="1">
        <v>0</v>
      </c>
      <c r="P86" s="1">
        <v>100</v>
      </c>
      <c r="Q86" s="1">
        <v>38685</v>
      </c>
      <c r="R86" s="1">
        <v>1711587</v>
      </c>
      <c r="S86" s="1">
        <v>2742389</v>
      </c>
      <c r="T86" s="1">
        <v>38.4283</v>
      </c>
      <c r="U86" s="1">
        <v>38685</v>
      </c>
      <c r="V86" s="1">
        <v>1711587</v>
      </c>
      <c r="W86" s="1">
        <v>0</v>
      </c>
    </row>
    <row r="87" spans="1:23" hidden="1" x14ac:dyDescent="0.25">
      <c r="A87" t="str">
        <f>IFERROR(VLOOKUP(B87,Hoja1!$A$1:$D$23,2,0),"")</f>
        <v/>
      </c>
      <c r="B87" t="s">
        <v>27</v>
      </c>
      <c r="C87" t="str">
        <f>IFERROR(VLOOKUP(B87,Hoja1!$A$1:$D$23,4,0),"")</f>
        <v/>
      </c>
      <c r="D87" s="1">
        <v>3297000</v>
      </c>
      <c r="E87" s="1">
        <v>0</v>
      </c>
      <c r="F87" s="1">
        <v>1156976</v>
      </c>
      <c r="G87" s="1">
        <v>4453976</v>
      </c>
      <c r="H87" s="1">
        <v>0</v>
      </c>
      <c r="I87" s="1">
        <v>4453976</v>
      </c>
      <c r="J87" s="1">
        <v>0</v>
      </c>
      <c r="K87" s="1">
        <v>4453976</v>
      </c>
      <c r="L87" s="1">
        <v>0</v>
      </c>
      <c r="M87" s="1">
        <v>0</v>
      </c>
      <c r="N87" s="1">
        <v>4453976</v>
      </c>
      <c r="O87" s="1">
        <v>0</v>
      </c>
      <c r="P87" s="1">
        <v>100</v>
      </c>
      <c r="Q87" s="1">
        <v>38685</v>
      </c>
      <c r="R87" s="1">
        <v>1711587</v>
      </c>
      <c r="S87" s="1">
        <v>2742389</v>
      </c>
      <c r="T87" s="1">
        <v>38.4283</v>
      </c>
      <c r="U87" s="1">
        <v>38685</v>
      </c>
      <c r="V87" s="1">
        <v>1711587</v>
      </c>
      <c r="W87" s="1">
        <v>0</v>
      </c>
    </row>
    <row r="88" spans="1:23" hidden="1" x14ac:dyDescent="0.25">
      <c r="A88" t="str">
        <f>IFERROR(VLOOKUP(B88,Hoja1!$A$1:$D$23,2,0),"")</f>
        <v/>
      </c>
      <c r="B88" t="s">
        <v>69</v>
      </c>
      <c r="C88" t="str">
        <f>IFERROR(VLOOKUP(B88,Hoja1!$A$1:$D$23,4,0),"")</f>
        <v/>
      </c>
      <c r="D88" s="1">
        <v>1183000</v>
      </c>
      <c r="E88" s="1">
        <v>0</v>
      </c>
      <c r="F88" s="1">
        <v>1177974</v>
      </c>
      <c r="G88" s="1">
        <v>2360974</v>
      </c>
      <c r="H88" s="1">
        <v>0</v>
      </c>
      <c r="I88" s="1">
        <v>2360974</v>
      </c>
      <c r="J88" s="1">
        <v>0</v>
      </c>
      <c r="K88" s="1">
        <v>2360974</v>
      </c>
      <c r="L88" s="1">
        <v>0</v>
      </c>
      <c r="M88" s="1">
        <v>0</v>
      </c>
      <c r="N88" s="1">
        <v>2360974</v>
      </c>
      <c r="O88" s="1">
        <v>0</v>
      </c>
      <c r="P88" s="1">
        <v>100</v>
      </c>
      <c r="Q88" s="1">
        <v>12286</v>
      </c>
      <c r="R88" s="1">
        <v>578784</v>
      </c>
      <c r="S88" s="1">
        <v>1782190</v>
      </c>
      <c r="T88" s="1">
        <v>24.514600000000002</v>
      </c>
      <c r="U88" s="1">
        <v>12286</v>
      </c>
      <c r="V88" s="1">
        <v>578784</v>
      </c>
      <c r="W88" s="1">
        <v>0</v>
      </c>
    </row>
    <row r="89" spans="1:23" hidden="1" x14ac:dyDescent="0.25">
      <c r="A89" t="str">
        <f>IFERROR(VLOOKUP(B89,Hoja1!$A$1:$D$23,2,0),"")</f>
        <v/>
      </c>
      <c r="B89" t="s">
        <v>27</v>
      </c>
      <c r="C89" t="str">
        <f>IFERROR(VLOOKUP(B89,Hoja1!$A$1:$D$23,4,0),"")</f>
        <v/>
      </c>
      <c r="D89" s="1">
        <v>1183000</v>
      </c>
      <c r="E89" s="1">
        <v>0</v>
      </c>
      <c r="F89" s="1">
        <v>1177974</v>
      </c>
      <c r="G89" s="1">
        <v>2360974</v>
      </c>
      <c r="H89" s="1">
        <v>0</v>
      </c>
      <c r="I89" s="1">
        <v>2360974</v>
      </c>
      <c r="J89" s="1">
        <v>0</v>
      </c>
      <c r="K89" s="1">
        <v>2360974</v>
      </c>
      <c r="L89" s="1">
        <v>0</v>
      </c>
      <c r="M89" s="1">
        <v>0</v>
      </c>
      <c r="N89" s="1">
        <v>2360974</v>
      </c>
      <c r="O89" s="1">
        <v>0</v>
      </c>
      <c r="P89" s="1">
        <v>100</v>
      </c>
      <c r="Q89" s="1">
        <v>12286</v>
      </c>
      <c r="R89" s="1">
        <v>578784</v>
      </c>
      <c r="S89" s="1">
        <v>1782190</v>
      </c>
      <c r="T89" s="1">
        <v>24.514600000000002</v>
      </c>
      <c r="U89" s="1">
        <v>12286</v>
      </c>
      <c r="V89" s="1">
        <v>578784</v>
      </c>
      <c r="W89" s="1">
        <v>0</v>
      </c>
    </row>
    <row r="90" spans="1:23" hidden="1" x14ac:dyDescent="0.25">
      <c r="A90" t="str">
        <f>IFERROR(VLOOKUP(B90,Hoja1!$A$1:$D$23,2,0),"")</f>
        <v/>
      </c>
      <c r="B90" t="s">
        <v>70</v>
      </c>
      <c r="C90" t="str">
        <f>IFERROR(VLOOKUP(B90,Hoja1!$A$1:$D$23,4,0),"")</f>
        <v/>
      </c>
      <c r="D90" s="1">
        <v>841000</v>
      </c>
      <c r="E90" s="1">
        <v>0</v>
      </c>
      <c r="F90" s="1">
        <v>-354222</v>
      </c>
      <c r="G90" s="1">
        <v>486778</v>
      </c>
      <c r="H90" s="1">
        <v>0</v>
      </c>
      <c r="I90" s="1">
        <v>486778</v>
      </c>
      <c r="J90" s="1">
        <v>0</v>
      </c>
      <c r="K90" s="1">
        <v>486778</v>
      </c>
      <c r="L90" s="1">
        <v>0</v>
      </c>
      <c r="M90" s="1">
        <v>0</v>
      </c>
      <c r="N90" s="1">
        <v>486778</v>
      </c>
      <c r="O90" s="1">
        <v>0</v>
      </c>
      <c r="P90" s="1">
        <v>100</v>
      </c>
      <c r="Q90" s="1">
        <v>6711</v>
      </c>
      <c r="R90" s="1">
        <v>183626</v>
      </c>
      <c r="S90" s="1">
        <v>303152</v>
      </c>
      <c r="T90" s="1">
        <v>37.722700000000003</v>
      </c>
      <c r="U90" s="1">
        <v>6711</v>
      </c>
      <c r="V90" s="1">
        <v>183626</v>
      </c>
      <c r="W90" s="1">
        <v>0</v>
      </c>
    </row>
    <row r="91" spans="1:23" hidden="1" x14ac:dyDescent="0.25">
      <c r="A91" t="str">
        <f>IFERROR(VLOOKUP(B91,Hoja1!$A$1:$D$23,2,0),"")</f>
        <v/>
      </c>
      <c r="B91" t="s">
        <v>27</v>
      </c>
      <c r="C91" t="str">
        <f>IFERROR(VLOOKUP(B91,Hoja1!$A$1:$D$23,4,0),"")</f>
        <v/>
      </c>
      <c r="D91" s="1">
        <v>841000</v>
      </c>
      <c r="E91" s="1">
        <v>0</v>
      </c>
      <c r="F91" s="1">
        <v>-354222</v>
      </c>
      <c r="G91" s="1">
        <v>486778</v>
      </c>
      <c r="H91" s="1">
        <v>0</v>
      </c>
      <c r="I91" s="1">
        <v>486778</v>
      </c>
      <c r="J91" s="1">
        <v>0</v>
      </c>
      <c r="K91" s="1">
        <v>486778</v>
      </c>
      <c r="L91" s="1">
        <v>0</v>
      </c>
      <c r="M91" s="1">
        <v>0</v>
      </c>
      <c r="N91" s="1">
        <v>486778</v>
      </c>
      <c r="O91" s="1">
        <v>0</v>
      </c>
      <c r="P91" s="1">
        <v>100</v>
      </c>
      <c r="Q91" s="1">
        <v>6711</v>
      </c>
      <c r="R91" s="1">
        <v>183626</v>
      </c>
      <c r="S91" s="1">
        <v>303152</v>
      </c>
      <c r="T91" s="1">
        <v>37.722700000000003</v>
      </c>
      <c r="U91" s="1">
        <v>6711</v>
      </c>
      <c r="V91" s="1">
        <v>183626</v>
      </c>
      <c r="W91" s="1">
        <v>0</v>
      </c>
    </row>
    <row r="92" spans="1:23" hidden="1" x14ac:dyDescent="0.25">
      <c r="A92" t="str">
        <f>IFERROR(VLOOKUP(B92,Hoja1!$A$1:$D$23,2,0),"")</f>
        <v/>
      </c>
      <c r="B92" t="s">
        <v>71</v>
      </c>
      <c r="C92" t="str">
        <f>IFERROR(VLOOKUP(B92,Hoja1!$A$1:$D$23,4,0),"")</f>
        <v/>
      </c>
      <c r="D92" s="1">
        <v>144000</v>
      </c>
      <c r="E92" s="1">
        <v>0</v>
      </c>
      <c r="F92" s="1">
        <v>-144000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</row>
    <row r="93" spans="1:23" hidden="1" x14ac:dyDescent="0.25">
      <c r="A93" t="str">
        <f>IFERROR(VLOOKUP(B93,Hoja1!$A$1:$D$23,2,0),"")</f>
        <v/>
      </c>
      <c r="B93" t="s">
        <v>27</v>
      </c>
      <c r="C93" t="str">
        <f>IFERROR(VLOOKUP(B93,Hoja1!$A$1:$D$23,4,0),"")</f>
        <v/>
      </c>
      <c r="D93" s="1">
        <v>144000</v>
      </c>
      <c r="E93" s="1">
        <v>0</v>
      </c>
      <c r="F93" s="1">
        <v>-144000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</row>
    <row r="94" spans="1:23" hidden="1" x14ac:dyDescent="0.25">
      <c r="A94" t="str">
        <f>IFERROR(VLOOKUP(B94,Hoja1!$A$1:$D$23,2,0),"")</f>
        <v/>
      </c>
      <c r="B94" t="s">
        <v>72</v>
      </c>
      <c r="C94" t="str">
        <f>IFERROR(VLOOKUP(B94,Hoja1!$A$1:$D$23,4,0),"")</f>
        <v/>
      </c>
      <c r="D94" s="1">
        <v>2956000</v>
      </c>
      <c r="E94" s="1">
        <v>-400000</v>
      </c>
      <c r="F94" s="1">
        <v>-1989786</v>
      </c>
      <c r="G94" s="1">
        <v>966214</v>
      </c>
      <c r="H94" s="1">
        <v>0</v>
      </c>
      <c r="I94" s="1">
        <v>966214</v>
      </c>
      <c r="J94" s="1">
        <v>0</v>
      </c>
      <c r="K94" s="1">
        <v>966214</v>
      </c>
      <c r="L94" s="1">
        <v>0</v>
      </c>
      <c r="M94" s="1">
        <v>0</v>
      </c>
      <c r="N94" s="1">
        <v>966214</v>
      </c>
      <c r="O94" s="1">
        <v>0</v>
      </c>
      <c r="P94" s="1">
        <v>100</v>
      </c>
      <c r="Q94" s="1">
        <v>102032</v>
      </c>
      <c r="R94" s="1">
        <v>430981</v>
      </c>
      <c r="S94" s="1">
        <v>535233</v>
      </c>
      <c r="T94" s="1">
        <v>44.6051</v>
      </c>
      <c r="U94" s="1">
        <v>102032</v>
      </c>
      <c r="V94" s="1">
        <v>430981</v>
      </c>
      <c r="W94" s="1">
        <v>0</v>
      </c>
    </row>
    <row r="95" spans="1:23" hidden="1" x14ac:dyDescent="0.25">
      <c r="A95" t="str">
        <f>IFERROR(VLOOKUP(B95,Hoja1!$A$1:$D$23,2,0),"")</f>
        <v/>
      </c>
      <c r="B95" t="s">
        <v>27</v>
      </c>
      <c r="C95" t="str">
        <f>IFERROR(VLOOKUP(B95,Hoja1!$A$1:$D$23,4,0),"")</f>
        <v/>
      </c>
      <c r="D95" s="1">
        <v>2956000</v>
      </c>
      <c r="E95" s="1">
        <v>-400000</v>
      </c>
      <c r="F95" s="1">
        <v>-1989786</v>
      </c>
      <c r="G95" s="1">
        <v>966214</v>
      </c>
      <c r="H95" s="1">
        <v>0</v>
      </c>
      <c r="I95" s="1">
        <v>966214</v>
      </c>
      <c r="J95" s="1">
        <v>0</v>
      </c>
      <c r="K95" s="1">
        <v>966214</v>
      </c>
      <c r="L95" s="1">
        <v>0</v>
      </c>
      <c r="M95" s="1">
        <v>0</v>
      </c>
      <c r="N95" s="1">
        <v>966214</v>
      </c>
      <c r="O95" s="1">
        <v>0</v>
      </c>
      <c r="P95" s="1">
        <v>100</v>
      </c>
      <c r="Q95" s="1">
        <v>102032</v>
      </c>
      <c r="R95" s="1">
        <v>430981</v>
      </c>
      <c r="S95" s="1">
        <v>535233</v>
      </c>
      <c r="T95" s="1">
        <v>44.6051</v>
      </c>
      <c r="U95" s="1">
        <v>102032</v>
      </c>
      <c r="V95" s="1">
        <v>430981</v>
      </c>
      <c r="W95" s="1">
        <v>0</v>
      </c>
    </row>
    <row r="96" spans="1:23" hidden="1" x14ac:dyDescent="0.25">
      <c r="A96" t="str">
        <f>IFERROR(VLOOKUP(B96,Hoja1!$A$1:$D$23,2,0),"")</f>
        <v/>
      </c>
      <c r="B96" t="s">
        <v>73</v>
      </c>
      <c r="C96" t="str">
        <f>IFERROR(VLOOKUP(B96,Hoja1!$A$1:$D$23,4,0),"")</f>
        <v/>
      </c>
      <c r="D96" s="1">
        <v>360000</v>
      </c>
      <c r="E96" s="1">
        <v>0</v>
      </c>
      <c r="F96" s="1">
        <v>-360000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</row>
    <row r="97" spans="1:23" hidden="1" x14ac:dyDescent="0.25">
      <c r="A97" t="str">
        <f>IFERROR(VLOOKUP(B97,Hoja1!$A$1:$D$23,2,0),"")</f>
        <v/>
      </c>
      <c r="B97" t="s">
        <v>27</v>
      </c>
      <c r="C97" t="str">
        <f>IFERROR(VLOOKUP(B97,Hoja1!$A$1:$D$23,4,0),"")</f>
        <v/>
      </c>
      <c r="D97" s="1">
        <v>360000</v>
      </c>
      <c r="E97" s="1">
        <v>0</v>
      </c>
      <c r="F97" s="1">
        <v>-360000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</row>
    <row r="98" spans="1:23" hidden="1" x14ac:dyDescent="0.25">
      <c r="A98" t="str">
        <f>IFERROR(VLOOKUP(B98,Hoja1!$A$1:$D$23,2,0),"")</f>
        <v/>
      </c>
      <c r="B98" t="s">
        <v>74</v>
      </c>
      <c r="C98" t="str">
        <f>IFERROR(VLOOKUP(B98,Hoja1!$A$1:$D$23,4,0),"")</f>
        <v/>
      </c>
      <c r="D98" s="1">
        <v>606000</v>
      </c>
      <c r="E98" s="1">
        <v>0</v>
      </c>
      <c r="F98" s="1">
        <v>-494158</v>
      </c>
      <c r="G98" s="1">
        <v>111842</v>
      </c>
      <c r="H98" s="1">
        <v>0</v>
      </c>
      <c r="I98" s="1">
        <v>111842</v>
      </c>
      <c r="J98" s="1">
        <v>0</v>
      </c>
      <c r="K98" s="1">
        <v>111842</v>
      </c>
      <c r="L98" s="1">
        <v>0</v>
      </c>
      <c r="M98" s="1">
        <v>0</v>
      </c>
      <c r="N98" s="1">
        <v>111842</v>
      </c>
      <c r="O98" s="1">
        <v>0</v>
      </c>
      <c r="P98" s="1">
        <v>100</v>
      </c>
      <c r="Q98" s="1">
        <v>12515</v>
      </c>
      <c r="R98" s="1">
        <v>62575</v>
      </c>
      <c r="S98" s="1">
        <v>49267</v>
      </c>
      <c r="T98" s="1">
        <v>55.9495</v>
      </c>
      <c r="U98" s="1">
        <v>12515</v>
      </c>
      <c r="V98" s="1">
        <v>62575</v>
      </c>
      <c r="W98" s="1">
        <v>0</v>
      </c>
    </row>
    <row r="99" spans="1:23" hidden="1" x14ac:dyDescent="0.25">
      <c r="A99" t="str">
        <f>IFERROR(VLOOKUP(B99,Hoja1!$A$1:$D$23,2,0),"")</f>
        <v/>
      </c>
      <c r="B99" t="s">
        <v>27</v>
      </c>
      <c r="C99" t="str">
        <f>IFERROR(VLOOKUP(B99,Hoja1!$A$1:$D$23,4,0),"")</f>
        <v/>
      </c>
      <c r="D99" s="1">
        <v>606000</v>
      </c>
      <c r="E99" s="1">
        <v>0</v>
      </c>
      <c r="F99" s="1">
        <v>-494158</v>
      </c>
      <c r="G99" s="1">
        <v>111842</v>
      </c>
      <c r="H99" s="1">
        <v>0</v>
      </c>
      <c r="I99" s="1">
        <v>111842</v>
      </c>
      <c r="J99" s="1">
        <v>0</v>
      </c>
      <c r="K99" s="1">
        <v>111842</v>
      </c>
      <c r="L99" s="1">
        <v>0</v>
      </c>
      <c r="M99" s="1">
        <v>0</v>
      </c>
      <c r="N99" s="1">
        <v>111842</v>
      </c>
      <c r="O99" s="1">
        <v>0</v>
      </c>
      <c r="P99" s="1">
        <v>100</v>
      </c>
      <c r="Q99" s="1">
        <v>12515</v>
      </c>
      <c r="R99" s="1">
        <v>62575</v>
      </c>
      <c r="S99" s="1">
        <v>49267</v>
      </c>
      <c r="T99" s="1">
        <v>55.9495</v>
      </c>
      <c r="U99" s="1">
        <v>12515</v>
      </c>
      <c r="V99" s="1">
        <v>62575</v>
      </c>
      <c r="W99" s="1">
        <v>0</v>
      </c>
    </row>
    <row r="100" spans="1:23" hidden="1" x14ac:dyDescent="0.25">
      <c r="A100" t="str">
        <f>IFERROR(VLOOKUP(B100,Hoja1!$A$1:$D$23,2,0),"")</f>
        <v/>
      </c>
      <c r="B100" t="s">
        <v>75</v>
      </c>
      <c r="C100" t="str">
        <f>IFERROR(VLOOKUP(B100,Hoja1!$A$1:$D$23,4,0),"")</f>
        <v/>
      </c>
      <c r="D100" s="1">
        <v>190000</v>
      </c>
      <c r="E100" s="1">
        <v>0</v>
      </c>
      <c r="F100" s="1">
        <v>69429</v>
      </c>
      <c r="G100" s="1">
        <v>259429</v>
      </c>
      <c r="H100" s="1">
        <v>0</v>
      </c>
      <c r="I100" s="1">
        <v>259429</v>
      </c>
      <c r="J100" s="1">
        <v>0</v>
      </c>
      <c r="K100" s="1">
        <v>259429</v>
      </c>
      <c r="L100" s="1">
        <v>0</v>
      </c>
      <c r="M100" s="1">
        <v>0</v>
      </c>
      <c r="N100" s="1">
        <v>259429</v>
      </c>
      <c r="O100" s="1">
        <v>0</v>
      </c>
      <c r="P100" s="1">
        <v>100</v>
      </c>
      <c r="Q100" s="1">
        <v>21176</v>
      </c>
      <c r="R100" s="1">
        <v>105195</v>
      </c>
      <c r="S100" s="1">
        <v>154234</v>
      </c>
      <c r="T100" s="1">
        <v>40.548699999999997</v>
      </c>
      <c r="U100" s="1">
        <v>21176</v>
      </c>
      <c r="V100" s="1">
        <v>105195</v>
      </c>
      <c r="W100" s="1">
        <v>0</v>
      </c>
    </row>
    <row r="101" spans="1:23" hidden="1" x14ac:dyDescent="0.25">
      <c r="A101" t="str">
        <f>IFERROR(VLOOKUP(B101,Hoja1!$A$1:$D$23,2,0),"")</f>
        <v/>
      </c>
      <c r="B101" t="s">
        <v>27</v>
      </c>
      <c r="C101" t="str">
        <f>IFERROR(VLOOKUP(B101,Hoja1!$A$1:$D$23,4,0),"")</f>
        <v/>
      </c>
      <c r="D101" s="1">
        <v>190000</v>
      </c>
      <c r="E101" s="1">
        <v>0</v>
      </c>
      <c r="F101" s="1">
        <v>69429</v>
      </c>
      <c r="G101" s="1">
        <v>259429</v>
      </c>
      <c r="H101" s="1">
        <v>0</v>
      </c>
      <c r="I101" s="1">
        <v>259429</v>
      </c>
      <c r="J101" s="1">
        <v>0</v>
      </c>
      <c r="K101" s="1">
        <v>259429</v>
      </c>
      <c r="L101" s="1">
        <v>0</v>
      </c>
      <c r="M101" s="1">
        <v>0</v>
      </c>
      <c r="N101" s="1">
        <v>259429</v>
      </c>
      <c r="O101" s="1">
        <v>0</v>
      </c>
      <c r="P101" s="1">
        <v>100</v>
      </c>
      <c r="Q101" s="1">
        <v>21176</v>
      </c>
      <c r="R101" s="1">
        <v>105195</v>
      </c>
      <c r="S101" s="1">
        <v>154234</v>
      </c>
      <c r="T101" s="1">
        <v>40.548699999999997</v>
      </c>
      <c r="U101" s="1">
        <v>21176</v>
      </c>
      <c r="V101" s="1">
        <v>105195</v>
      </c>
      <c r="W101" s="1">
        <v>0</v>
      </c>
    </row>
    <row r="102" spans="1:23" hidden="1" x14ac:dyDescent="0.25">
      <c r="A102" t="str">
        <f>IFERROR(VLOOKUP(B102,Hoja1!$A$1:$D$23,2,0),"")</f>
        <v/>
      </c>
      <c r="B102" t="s">
        <v>76</v>
      </c>
      <c r="C102" t="str">
        <f>IFERROR(VLOOKUP(B102,Hoja1!$A$1:$D$23,4,0),"")</f>
        <v/>
      </c>
      <c r="D102" s="1">
        <v>1415000</v>
      </c>
      <c r="E102" s="1">
        <v>0</v>
      </c>
      <c r="F102" s="1">
        <v>-111247</v>
      </c>
      <c r="G102" s="1">
        <v>1303753</v>
      </c>
      <c r="H102" s="1">
        <v>0</v>
      </c>
      <c r="I102" s="1">
        <v>1303753</v>
      </c>
      <c r="J102" s="1">
        <v>0</v>
      </c>
      <c r="K102" s="1">
        <v>1303753</v>
      </c>
      <c r="L102" s="1">
        <v>0</v>
      </c>
      <c r="M102" s="1">
        <v>0</v>
      </c>
      <c r="N102" s="1">
        <v>1303753</v>
      </c>
      <c r="O102" s="1">
        <v>0</v>
      </c>
      <c r="P102" s="1">
        <v>100</v>
      </c>
      <c r="Q102" s="1">
        <v>0</v>
      </c>
      <c r="R102" s="1">
        <v>522940</v>
      </c>
      <c r="S102" s="1">
        <v>780813</v>
      </c>
      <c r="T102" s="1">
        <v>40.110399999999998</v>
      </c>
      <c r="U102" s="1">
        <v>0</v>
      </c>
      <c r="V102" s="1">
        <v>522940</v>
      </c>
      <c r="W102" s="1">
        <v>0</v>
      </c>
    </row>
    <row r="103" spans="1:23" hidden="1" x14ac:dyDescent="0.25">
      <c r="A103" t="str">
        <f>IFERROR(VLOOKUP(B103,Hoja1!$A$1:$D$23,2,0),"")</f>
        <v/>
      </c>
      <c r="B103" t="s">
        <v>27</v>
      </c>
      <c r="C103" t="str">
        <f>IFERROR(VLOOKUP(B103,Hoja1!$A$1:$D$23,4,0),"")</f>
        <v/>
      </c>
      <c r="D103" s="1">
        <v>1415000</v>
      </c>
      <c r="E103" s="1">
        <v>0</v>
      </c>
      <c r="F103" s="1">
        <v>-111247</v>
      </c>
      <c r="G103" s="1">
        <v>1303753</v>
      </c>
      <c r="H103" s="1">
        <v>0</v>
      </c>
      <c r="I103" s="1">
        <v>1303753</v>
      </c>
      <c r="J103" s="1">
        <v>0</v>
      </c>
      <c r="K103" s="1">
        <v>1303753</v>
      </c>
      <c r="L103" s="1">
        <v>0</v>
      </c>
      <c r="M103" s="1">
        <v>0</v>
      </c>
      <c r="N103" s="1">
        <v>1303753</v>
      </c>
      <c r="O103" s="1">
        <v>0</v>
      </c>
      <c r="P103" s="1">
        <v>100</v>
      </c>
      <c r="Q103" s="1">
        <v>0</v>
      </c>
      <c r="R103" s="1">
        <v>522940</v>
      </c>
      <c r="S103" s="1">
        <v>780813</v>
      </c>
      <c r="T103" s="1">
        <v>40.110399999999998</v>
      </c>
      <c r="U103" s="1">
        <v>0</v>
      </c>
      <c r="V103" s="1">
        <v>522940</v>
      </c>
      <c r="W103" s="1">
        <v>0</v>
      </c>
    </row>
    <row r="104" spans="1:23" hidden="1" x14ac:dyDescent="0.25">
      <c r="A104" t="str">
        <f>IFERROR(VLOOKUP(B104,Hoja1!$A$1:$D$23,2,0),"")</f>
        <v/>
      </c>
      <c r="B104" t="s">
        <v>77</v>
      </c>
      <c r="C104" t="str">
        <f>IFERROR(VLOOKUP(B104,Hoja1!$A$1:$D$23,4,0),"")</f>
        <v/>
      </c>
      <c r="D104" s="1">
        <v>1809000</v>
      </c>
      <c r="E104" s="1">
        <v>0</v>
      </c>
      <c r="F104" s="1">
        <v>-1809000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</row>
    <row r="105" spans="1:23" hidden="1" x14ac:dyDescent="0.25">
      <c r="A105" t="str">
        <f>IFERROR(VLOOKUP(B105,Hoja1!$A$1:$D$23,2,0),"")</f>
        <v/>
      </c>
      <c r="B105" t="s">
        <v>27</v>
      </c>
      <c r="C105" t="str">
        <f>IFERROR(VLOOKUP(B105,Hoja1!$A$1:$D$23,4,0),"")</f>
        <v/>
      </c>
      <c r="D105" s="1">
        <v>1809000</v>
      </c>
      <c r="E105" s="1">
        <v>0</v>
      </c>
      <c r="F105" s="1">
        <v>-1809000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</row>
    <row r="106" spans="1:23" hidden="1" x14ac:dyDescent="0.25">
      <c r="A106" t="str">
        <f>IFERROR(VLOOKUP(B106,Hoja1!$A$1:$D$23,2,0),"")</f>
        <v/>
      </c>
      <c r="B106" t="s">
        <v>78</v>
      </c>
      <c r="C106" t="str">
        <f>IFERROR(VLOOKUP(B106,Hoja1!$A$1:$D$23,4,0),"")</f>
        <v/>
      </c>
      <c r="D106" s="1">
        <v>324000</v>
      </c>
      <c r="E106" s="1">
        <v>0</v>
      </c>
      <c r="F106" s="1">
        <v>-324000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</row>
    <row r="107" spans="1:23" hidden="1" x14ac:dyDescent="0.25">
      <c r="A107" t="str">
        <f>IFERROR(VLOOKUP(B107,Hoja1!$A$1:$D$23,2,0),"")</f>
        <v/>
      </c>
      <c r="B107" t="s">
        <v>27</v>
      </c>
      <c r="C107" t="str">
        <f>IFERROR(VLOOKUP(B107,Hoja1!$A$1:$D$23,4,0),"")</f>
        <v/>
      </c>
      <c r="D107" s="1">
        <v>324000</v>
      </c>
      <c r="E107" s="1">
        <v>0</v>
      </c>
      <c r="F107" s="1">
        <v>-324000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</row>
    <row r="108" spans="1:23" hidden="1" x14ac:dyDescent="0.25">
      <c r="A108" t="str">
        <f>IFERROR(VLOOKUP(B108,Hoja1!$A$1:$D$23,2,0),"")</f>
        <v/>
      </c>
      <c r="B108" t="s">
        <v>79</v>
      </c>
      <c r="C108" t="str">
        <f>IFERROR(VLOOKUP(B108,Hoja1!$A$1:$D$23,4,0),"")</f>
        <v/>
      </c>
      <c r="D108" s="1">
        <v>1005000</v>
      </c>
      <c r="E108" s="1">
        <v>0</v>
      </c>
      <c r="F108" s="1">
        <v>-1005000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</row>
    <row r="109" spans="1:23" hidden="1" x14ac:dyDescent="0.25">
      <c r="A109" t="str">
        <f>IFERROR(VLOOKUP(B109,Hoja1!$A$1:$D$23,2,0),"")</f>
        <v/>
      </c>
      <c r="B109" t="s">
        <v>27</v>
      </c>
      <c r="C109" t="str">
        <f>IFERROR(VLOOKUP(B109,Hoja1!$A$1:$D$23,4,0),"")</f>
        <v/>
      </c>
      <c r="D109" s="1">
        <v>1005000</v>
      </c>
      <c r="E109" s="1">
        <v>0</v>
      </c>
      <c r="F109" s="1">
        <v>-1005000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</row>
    <row r="110" spans="1:23" hidden="1" x14ac:dyDescent="0.25">
      <c r="A110" t="str">
        <f>IFERROR(VLOOKUP(B110,Hoja1!$A$1:$D$23,2,0),"")</f>
        <v/>
      </c>
      <c r="B110" t="s">
        <v>80</v>
      </c>
      <c r="C110" t="str">
        <f>IFERROR(VLOOKUP(B110,Hoja1!$A$1:$D$23,4,0),"")</f>
        <v/>
      </c>
      <c r="D110" s="1">
        <v>59000</v>
      </c>
      <c r="E110" s="1">
        <v>0</v>
      </c>
      <c r="F110" s="1">
        <v>-8918</v>
      </c>
      <c r="G110" s="1">
        <v>50082</v>
      </c>
      <c r="H110" s="1">
        <v>0</v>
      </c>
      <c r="I110" s="1">
        <v>50082</v>
      </c>
      <c r="J110" s="1">
        <v>0</v>
      </c>
      <c r="K110" s="1">
        <v>50082</v>
      </c>
      <c r="L110" s="1">
        <v>0</v>
      </c>
      <c r="M110" s="1">
        <v>0</v>
      </c>
      <c r="N110" s="1">
        <v>50082</v>
      </c>
      <c r="O110" s="1">
        <v>0</v>
      </c>
      <c r="P110" s="1">
        <v>100</v>
      </c>
      <c r="Q110" s="1">
        <v>5797</v>
      </c>
      <c r="R110" s="1">
        <v>28985</v>
      </c>
      <c r="S110" s="1">
        <v>21097</v>
      </c>
      <c r="T110" s="1">
        <v>57.875100000000003</v>
      </c>
      <c r="U110" s="1">
        <v>5797</v>
      </c>
      <c r="V110" s="1">
        <v>28985</v>
      </c>
      <c r="W110" s="1">
        <v>0</v>
      </c>
    </row>
    <row r="111" spans="1:23" hidden="1" x14ac:dyDescent="0.25">
      <c r="A111" t="str">
        <f>IFERROR(VLOOKUP(B111,Hoja1!$A$1:$D$23,2,0),"")</f>
        <v/>
      </c>
      <c r="B111" t="s">
        <v>27</v>
      </c>
      <c r="C111" t="str">
        <f>IFERROR(VLOOKUP(B111,Hoja1!$A$1:$D$23,4,0),"")</f>
        <v/>
      </c>
      <c r="D111" s="1">
        <v>59000</v>
      </c>
      <c r="E111" s="1">
        <v>0</v>
      </c>
      <c r="F111" s="1">
        <v>-8918</v>
      </c>
      <c r="G111" s="1">
        <v>50082</v>
      </c>
      <c r="H111" s="1">
        <v>0</v>
      </c>
      <c r="I111" s="1">
        <v>50082</v>
      </c>
      <c r="J111" s="1">
        <v>0</v>
      </c>
      <c r="K111" s="1">
        <v>50082</v>
      </c>
      <c r="L111" s="1">
        <v>0</v>
      </c>
      <c r="M111" s="1">
        <v>0</v>
      </c>
      <c r="N111" s="1">
        <v>50082</v>
      </c>
      <c r="O111" s="1">
        <v>0</v>
      </c>
      <c r="P111" s="1">
        <v>100</v>
      </c>
      <c r="Q111" s="1">
        <v>5797</v>
      </c>
      <c r="R111" s="1">
        <v>28985</v>
      </c>
      <c r="S111" s="1">
        <v>21097</v>
      </c>
      <c r="T111" s="1">
        <v>57.875100000000003</v>
      </c>
      <c r="U111" s="1">
        <v>5797</v>
      </c>
      <c r="V111" s="1">
        <v>28985</v>
      </c>
      <c r="W111" s="1">
        <v>0</v>
      </c>
    </row>
    <row r="112" spans="1:23" hidden="1" x14ac:dyDescent="0.25">
      <c r="A112" t="str">
        <f>IFERROR(VLOOKUP(B112,Hoja1!$A$1:$D$23,2,0),"")</f>
        <v/>
      </c>
      <c r="B112" t="s">
        <v>81</v>
      </c>
      <c r="C112" t="str">
        <f>IFERROR(VLOOKUP(B112,Hoja1!$A$1:$D$23,4,0),"")</f>
        <v/>
      </c>
      <c r="D112" s="1">
        <v>172000</v>
      </c>
      <c r="E112" s="1">
        <v>0</v>
      </c>
      <c r="F112" s="1">
        <v>6267</v>
      </c>
      <c r="G112" s="1">
        <v>178267</v>
      </c>
      <c r="H112" s="1">
        <v>0</v>
      </c>
      <c r="I112" s="1">
        <v>178267</v>
      </c>
      <c r="J112" s="1">
        <v>0</v>
      </c>
      <c r="K112" s="1">
        <v>178267</v>
      </c>
      <c r="L112" s="1">
        <v>0</v>
      </c>
      <c r="M112" s="1">
        <v>0</v>
      </c>
      <c r="N112" s="1">
        <v>178267</v>
      </c>
      <c r="O112" s="1">
        <v>0</v>
      </c>
      <c r="P112" s="1">
        <v>100</v>
      </c>
      <c r="Q112" s="1">
        <v>17946</v>
      </c>
      <c r="R112" s="1">
        <v>76277</v>
      </c>
      <c r="S112" s="1">
        <v>101990</v>
      </c>
      <c r="T112" s="1">
        <v>42.7881</v>
      </c>
      <c r="U112" s="1">
        <v>17946</v>
      </c>
      <c r="V112" s="1">
        <v>76277</v>
      </c>
      <c r="W112" s="1">
        <v>0</v>
      </c>
    </row>
    <row r="113" spans="1:23" hidden="1" x14ac:dyDescent="0.25">
      <c r="A113" t="str">
        <f>IFERROR(VLOOKUP(B113,Hoja1!$A$1:$D$23,2,0),"")</f>
        <v/>
      </c>
      <c r="B113" t="s">
        <v>27</v>
      </c>
      <c r="C113" t="str">
        <f>IFERROR(VLOOKUP(B113,Hoja1!$A$1:$D$23,4,0),"")</f>
        <v/>
      </c>
      <c r="D113" s="1">
        <v>172000</v>
      </c>
      <c r="E113" s="1">
        <v>0</v>
      </c>
      <c r="F113" s="1">
        <v>6267</v>
      </c>
      <c r="G113" s="1">
        <v>178267</v>
      </c>
      <c r="H113" s="1">
        <v>0</v>
      </c>
      <c r="I113" s="1">
        <v>178267</v>
      </c>
      <c r="J113" s="1">
        <v>0</v>
      </c>
      <c r="K113" s="1">
        <v>178267</v>
      </c>
      <c r="L113" s="1">
        <v>0</v>
      </c>
      <c r="M113" s="1">
        <v>0</v>
      </c>
      <c r="N113" s="1">
        <v>178267</v>
      </c>
      <c r="O113" s="1">
        <v>0</v>
      </c>
      <c r="P113" s="1">
        <v>100</v>
      </c>
      <c r="Q113" s="1">
        <v>17946</v>
      </c>
      <c r="R113" s="1">
        <v>76277</v>
      </c>
      <c r="S113" s="1">
        <v>101990</v>
      </c>
      <c r="T113" s="1">
        <v>42.7881</v>
      </c>
      <c r="U113" s="1">
        <v>17946</v>
      </c>
      <c r="V113" s="1">
        <v>76277</v>
      </c>
      <c r="W113" s="1">
        <v>0</v>
      </c>
    </row>
    <row r="114" spans="1:23" hidden="1" x14ac:dyDescent="0.25">
      <c r="A114" t="str">
        <f>IFERROR(VLOOKUP(B114,Hoja1!$A$1:$D$23,2,0),"")</f>
        <v/>
      </c>
      <c r="B114" t="s">
        <v>82</v>
      </c>
      <c r="C114" t="str">
        <f>IFERROR(VLOOKUP(B114,Hoja1!$A$1:$D$23,4,0),"")</f>
        <v/>
      </c>
      <c r="D114" s="1">
        <v>374000</v>
      </c>
      <c r="E114" s="1">
        <v>0</v>
      </c>
      <c r="F114" s="1">
        <v>220760</v>
      </c>
      <c r="G114" s="1">
        <v>594760</v>
      </c>
      <c r="H114" s="1">
        <v>0</v>
      </c>
      <c r="I114" s="1">
        <v>594760</v>
      </c>
      <c r="J114" s="1">
        <v>0</v>
      </c>
      <c r="K114" s="1">
        <v>594760</v>
      </c>
      <c r="L114" s="1">
        <v>0</v>
      </c>
      <c r="M114" s="1">
        <v>0</v>
      </c>
      <c r="N114" s="1">
        <v>594760</v>
      </c>
      <c r="O114" s="1">
        <v>0</v>
      </c>
      <c r="P114" s="1">
        <v>100</v>
      </c>
      <c r="Q114" s="1">
        <v>8352</v>
      </c>
      <c r="R114" s="1">
        <v>108541</v>
      </c>
      <c r="S114" s="1">
        <v>486219</v>
      </c>
      <c r="T114" s="1">
        <v>18.249500000000001</v>
      </c>
      <c r="U114" s="1">
        <v>8352</v>
      </c>
      <c r="V114" s="1">
        <v>108541</v>
      </c>
      <c r="W114" s="1">
        <v>0</v>
      </c>
    </row>
    <row r="115" spans="1:23" hidden="1" x14ac:dyDescent="0.25">
      <c r="A115" t="str">
        <f>IFERROR(VLOOKUP(B115,Hoja1!$A$1:$D$23,2,0),"")</f>
        <v/>
      </c>
      <c r="B115" t="s">
        <v>27</v>
      </c>
      <c r="C115" t="str">
        <f>IFERROR(VLOOKUP(B115,Hoja1!$A$1:$D$23,4,0),"")</f>
        <v/>
      </c>
      <c r="D115" s="1">
        <v>374000</v>
      </c>
      <c r="E115" s="1">
        <v>0</v>
      </c>
      <c r="F115" s="1">
        <v>220760</v>
      </c>
      <c r="G115" s="1">
        <v>594760</v>
      </c>
      <c r="H115" s="1">
        <v>0</v>
      </c>
      <c r="I115" s="1">
        <v>594760</v>
      </c>
      <c r="J115" s="1">
        <v>0</v>
      </c>
      <c r="K115" s="1">
        <v>594760</v>
      </c>
      <c r="L115" s="1">
        <v>0</v>
      </c>
      <c r="M115" s="1">
        <v>0</v>
      </c>
      <c r="N115" s="1">
        <v>594760</v>
      </c>
      <c r="O115" s="1">
        <v>0</v>
      </c>
      <c r="P115" s="1">
        <v>100</v>
      </c>
      <c r="Q115" s="1">
        <v>8352</v>
      </c>
      <c r="R115" s="1">
        <v>108541</v>
      </c>
      <c r="S115" s="1">
        <v>486219</v>
      </c>
      <c r="T115" s="1">
        <v>18.249500000000001</v>
      </c>
      <c r="U115" s="1">
        <v>8352</v>
      </c>
      <c r="V115" s="1">
        <v>108541</v>
      </c>
      <c r="W115" s="1">
        <v>0</v>
      </c>
    </row>
    <row r="116" spans="1:23" hidden="1" x14ac:dyDescent="0.25">
      <c r="A116" t="str">
        <f>IFERROR(VLOOKUP(B116,Hoja1!$A$1:$D$23,2,0),"")</f>
        <v/>
      </c>
      <c r="B116" t="s">
        <v>83</v>
      </c>
      <c r="C116" t="str">
        <f>IFERROR(VLOOKUP(B116,Hoja1!$A$1:$D$23,4,0),"")</f>
        <v/>
      </c>
      <c r="D116" s="1">
        <v>416000</v>
      </c>
      <c r="E116" s="1">
        <v>0</v>
      </c>
      <c r="F116" s="1">
        <v>-200538</v>
      </c>
      <c r="G116" s="1">
        <v>215462</v>
      </c>
      <c r="H116" s="1">
        <v>0</v>
      </c>
      <c r="I116" s="1">
        <v>215462</v>
      </c>
      <c r="J116" s="1">
        <v>0</v>
      </c>
      <c r="K116" s="1">
        <v>215462</v>
      </c>
      <c r="L116" s="1">
        <v>0</v>
      </c>
      <c r="M116" s="1">
        <v>0</v>
      </c>
      <c r="N116" s="1">
        <v>215462</v>
      </c>
      <c r="O116" s="1">
        <v>0</v>
      </c>
      <c r="P116" s="1">
        <v>100</v>
      </c>
      <c r="Q116" s="1">
        <v>0</v>
      </c>
      <c r="R116" s="1">
        <v>29797</v>
      </c>
      <c r="S116" s="1">
        <v>185665</v>
      </c>
      <c r="T116" s="1">
        <v>13.8294</v>
      </c>
      <c r="U116" s="1">
        <v>0</v>
      </c>
      <c r="V116" s="1">
        <v>29797</v>
      </c>
      <c r="W116" s="1">
        <v>0</v>
      </c>
    </row>
    <row r="117" spans="1:23" hidden="1" x14ac:dyDescent="0.25">
      <c r="A117" t="str">
        <f>IFERROR(VLOOKUP(B117,Hoja1!$A$1:$D$23,2,0),"")</f>
        <v/>
      </c>
      <c r="B117" t="s">
        <v>27</v>
      </c>
      <c r="C117" t="str">
        <f>IFERROR(VLOOKUP(B117,Hoja1!$A$1:$D$23,4,0),"")</f>
        <v/>
      </c>
      <c r="D117" s="1">
        <v>416000</v>
      </c>
      <c r="E117" s="1">
        <v>0</v>
      </c>
      <c r="F117" s="1">
        <v>-200538</v>
      </c>
      <c r="G117" s="1">
        <v>215462</v>
      </c>
      <c r="H117" s="1">
        <v>0</v>
      </c>
      <c r="I117" s="1">
        <v>215462</v>
      </c>
      <c r="J117" s="1">
        <v>0</v>
      </c>
      <c r="K117" s="1">
        <v>215462</v>
      </c>
      <c r="L117" s="1">
        <v>0</v>
      </c>
      <c r="M117" s="1">
        <v>0</v>
      </c>
      <c r="N117" s="1">
        <v>215462</v>
      </c>
      <c r="O117" s="1">
        <v>0</v>
      </c>
      <c r="P117" s="1">
        <v>100</v>
      </c>
      <c r="Q117" s="1">
        <v>0</v>
      </c>
      <c r="R117" s="1">
        <v>29797</v>
      </c>
      <c r="S117" s="1">
        <v>185665</v>
      </c>
      <c r="T117" s="1">
        <v>13.8294</v>
      </c>
      <c r="U117" s="1">
        <v>0</v>
      </c>
      <c r="V117" s="1">
        <v>29797</v>
      </c>
      <c r="W117" s="1">
        <v>0</v>
      </c>
    </row>
    <row r="118" spans="1:23" hidden="1" x14ac:dyDescent="0.25">
      <c r="A118" t="str">
        <f>IFERROR(VLOOKUP(B118,Hoja1!$A$1:$D$23,2,0),"")</f>
        <v/>
      </c>
      <c r="B118" t="s">
        <v>84</v>
      </c>
      <c r="C118" t="str">
        <f>IFERROR(VLOOKUP(B118,Hoja1!$A$1:$D$23,4,0),"")</f>
        <v/>
      </c>
      <c r="D118" s="1">
        <v>439000</v>
      </c>
      <c r="E118" s="1">
        <v>0</v>
      </c>
      <c r="F118" s="1">
        <v>173185</v>
      </c>
      <c r="G118" s="1">
        <v>612185</v>
      </c>
      <c r="H118" s="1">
        <v>0</v>
      </c>
      <c r="I118" s="1">
        <v>612185</v>
      </c>
      <c r="J118" s="1">
        <v>0</v>
      </c>
      <c r="K118" s="1">
        <v>612185</v>
      </c>
      <c r="L118" s="1">
        <v>0</v>
      </c>
      <c r="M118" s="1">
        <v>0</v>
      </c>
      <c r="N118" s="1">
        <v>612185</v>
      </c>
      <c r="O118" s="1">
        <v>0</v>
      </c>
      <c r="P118" s="1">
        <v>100</v>
      </c>
      <c r="Q118" s="1">
        <v>71811</v>
      </c>
      <c r="R118" s="1">
        <v>320718</v>
      </c>
      <c r="S118" s="1">
        <v>291467</v>
      </c>
      <c r="T118" s="1">
        <v>52.389099999999999</v>
      </c>
      <c r="U118" s="1">
        <v>71811</v>
      </c>
      <c r="V118" s="1">
        <v>320718</v>
      </c>
      <c r="W118" s="1">
        <v>0</v>
      </c>
    </row>
    <row r="119" spans="1:23" hidden="1" x14ac:dyDescent="0.25">
      <c r="A119" t="str">
        <f>IFERROR(VLOOKUP(B119,Hoja1!$A$1:$D$23,2,0),"")</f>
        <v/>
      </c>
      <c r="B119" t="s">
        <v>27</v>
      </c>
      <c r="C119" t="str">
        <f>IFERROR(VLOOKUP(B119,Hoja1!$A$1:$D$23,4,0),"")</f>
        <v/>
      </c>
      <c r="D119" s="1">
        <v>439000</v>
      </c>
      <c r="E119" s="1">
        <v>0</v>
      </c>
      <c r="F119" s="1">
        <v>173185</v>
      </c>
      <c r="G119" s="1">
        <v>612185</v>
      </c>
      <c r="H119" s="1">
        <v>0</v>
      </c>
      <c r="I119" s="1">
        <v>612185</v>
      </c>
      <c r="J119" s="1">
        <v>0</v>
      </c>
      <c r="K119" s="1">
        <v>612185</v>
      </c>
      <c r="L119" s="1">
        <v>0</v>
      </c>
      <c r="M119" s="1">
        <v>0</v>
      </c>
      <c r="N119" s="1">
        <v>612185</v>
      </c>
      <c r="O119" s="1">
        <v>0</v>
      </c>
      <c r="P119" s="1">
        <v>100</v>
      </c>
      <c r="Q119" s="1">
        <v>71811</v>
      </c>
      <c r="R119" s="1">
        <v>320718</v>
      </c>
      <c r="S119" s="1">
        <v>291467</v>
      </c>
      <c r="T119" s="1">
        <v>52.389099999999999</v>
      </c>
      <c r="U119" s="1">
        <v>71811</v>
      </c>
      <c r="V119" s="1">
        <v>320718</v>
      </c>
      <c r="W119" s="1">
        <v>0</v>
      </c>
    </row>
    <row r="120" spans="1:23" hidden="1" x14ac:dyDescent="0.25">
      <c r="A120" t="str">
        <f>IFERROR(VLOOKUP(B120,Hoja1!$A$1:$D$23,2,0),"")</f>
        <v/>
      </c>
      <c r="B120" t="s">
        <v>85</v>
      </c>
      <c r="C120" t="str">
        <f>IFERROR(VLOOKUP(B120,Hoja1!$A$1:$D$23,4,0),"")</f>
        <v/>
      </c>
      <c r="D120" s="1">
        <v>919000</v>
      </c>
      <c r="E120" s="1">
        <v>0</v>
      </c>
      <c r="F120" s="1">
        <v>59146</v>
      </c>
      <c r="G120" s="1">
        <v>978146</v>
      </c>
      <c r="H120" s="1">
        <v>0</v>
      </c>
      <c r="I120" s="1">
        <v>978146</v>
      </c>
      <c r="J120" s="1">
        <v>0</v>
      </c>
      <c r="K120" s="1">
        <v>978146</v>
      </c>
      <c r="L120" s="1">
        <v>0</v>
      </c>
      <c r="M120" s="1">
        <v>0</v>
      </c>
      <c r="N120" s="1">
        <v>978146</v>
      </c>
      <c r="O120" s="1">
        <v>0</v>
      </c>
      <c r="P120" s="1">
        <v>100</v>
      </c>
      <c r="Q120" s="1">
        <v>71263</v>
      </c>
      <c r="R120" s="1">
        <v>458554</v>
      </c>
      <c r="S120" s="1">
        <v>519592</v>
      </c>
      <c r="T120" s="1">
        <v>46.879899999999999</v>
      </c>
      <c r="U120" s="1">
        <v>71263</v>
      </c>
      <c r="V120" s="1">
        <v>458554</v>
      </c>
      <c r="W120" s="1">
        <v>0</v>
      </c>
    </row>
    <row r="121" spans="1:23" hidden="1" x14ac:dyDescent="0.25">
      <c r="A121" t="str">
        <f>IFERROR(VLOOKUP(B121,Hoja1!$A$1:$D$23,2,0),"")</f>
        <v/>
      </c>
      <c r="B121" t="s">
        <v>27</v>
      </c>
      <c r="C121" t="str">
        <f>IFERROR(VLOOKUP(B121,Hoja1!$A$1:$D$23,4,0),"")</f>
        <v/>
      </c>
      <c r="D121" s="1">
        <v>919000</v>
      </c>
      <c r="E121" s="1">
        <v>0</v>
      </c>
      <c r="F121" s="1">
        <v>59146</v>
      </c>
      <c r="G121" s="1">
        <v>978146</v>
      </c>
      <c r="H121" s="1">
        <v>0</v>
      </c>
      <c r="I121" s="1">
        <v>978146</v>
      </c>
      <c r="J121" s="1">
        <v>0</v>
      </c>
      <c r="K121" s="1">
        <v>978146</v>
      </c>
      <c r="L121" s="1">
        <v>0</v>
      </c>
      <c r="M121" s="1">
        <v>0</v>
      </c>
      <c r="N121" s="1">
        <v>978146</v>
      </c>
      <c r="O121" s="1">
        <v>0</v>
      </c>
      <c r="P121" s="1">
        <v>100</v>
      </c>
      <c r="Q121" s="1">
        <v>71263</v>
      </c>
      <c r="R121" s="1">
        <v>458554</v>
      </c>
      <c r="S121" s="1">
        <v>519592</v>
      </c>
      <c r="T121" s="1">
        <v>46.879899999999999</v>
      </c>
      <c r="U121" s="1">
        <v>71263</v>
      </c>
      <c r="V121" s="1">
        <v>458554</v>
      </c>
      <c r="W121" s="1">
        <v>0</v>
      </c>
    </row>
    <row r="122" spans="1:23" hidden="1" x14ac:dyDescent="0.25">
      <c r="A122" t="str">
        <f>IFERROR(VLOOKUP(B122,Hoja1!$A$1:$D$23,2,0),"")</f>
        <v/>
      </c>
      <c r="B122" t="s">
        <v>86</v>
      </c>
      <c r="C122" t="str">
        <f>IFERROR(VLOOKUP(B122,Hoja1!$A$1:$D$23,4,0),"")</f>
        <v/>
      </c>
      <c r="D122" s="1">
        <v>50000</v>
      </c>
      <c r="E122" s="1">
        <v>0</v>
      </c>
      <c r="F122" s="1">
        <v>-50000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</row>
    <row r="123" spans="1:23" hidden="1" x14ac:dyDescent="0.25">
      <c r="A123" t="str">
        <f>IFERROR(VLOOKUP(B123,Hoja1!$A$1:$D$23,2,0),"")</f>
        <v/>
      </c>
      <c r="B123" t="s">
        <v>27</v>
      </c>
      <c r="C123" t="str">
        <f>IFERROR(VLOOKUP(B123,Hoja1!$A$1:$D$23,4,0),"")</f>
        <v/>
      </c>
      <c r="D123" s="1">
        <v>50000</v>
      </c>
      <c r="E123" s="1">
        <v>0</v>
      </c>
      <c r="F123" s="1">
        <v>-50000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</row>
    <row r="124" spans="1:23" hidden="1" x14ac:dyDescent="0.25">
      <c r="A124" t="str">
        <f>IFERROR(VLOOKUP(B124,Hoja1!$A$1:$D$23,2,0),"")</f>
        <v/>
      </c>
      <c r="B124" t="s">
        <v>87</v>
      </c>
      <c r="C124" t="str">
        <f>IFERROR(VLOOKUP(B124,Hoja1!$A$1:$D$23,4,0),"")</f>
        <v/>
      </c>
      <c r="D124" s="1">
        <v>244000</v>
      </c>
      <c r="E124" s="1">
        <v>0</v>
      </c>
      <c r="F124" s="1">
        <v>130860</v>
      </c>
      <c r="G124" s="1">
        <v>374860</v>
      </c>
      <c r="H124" s="1">
        <v>0</v>
      </c>
      <c r="I124" s="1">
        <v>374860</v>
      </c>
      <c r="J124" s="1">
        <v>0</v>
      </c>
      <c r="K124" s="1">
        <v>374860</v>
      </c>
      <c r="L124" s="1">
        <v>0</v>
      </c>
      <c r="M124" s="1">
        <v>0</v>
      </c>
      <c r="N124" s="1">
        <v>374860</v>
      </c>
      <c r="O124" s="1">
        <v>0</v>
      </c>
      <c r="P124" s="1">
        <v>100</v>
      </c>
      <c r="Q124" s="1">
        <v>44155</v>
      </c>
      <c r="R124" s="1">
        <v>250211</v>
      </c>
      <c r="S124" s="1">
        <v>124649</v>
      </c>
      <c r="T124" s="1">
        <v>66.747900000000001</v>
      </c>
      <c r="U124" s="1">
        <v>44155</v>
      </c>
      <c r="V124" s="1">
        <v>250211</v>
      </c>
      <c r="W124" s="1">
        <v>0</v>
      </c>
    </row>
    <row r="125" spans="1:23" hidden="1" x14ac:dyDescent="0.25">
      <c r="A125" t="str">
        <f>IFERROR(VLOOKUP(B125,Hoja1!$A$1:$D$23,2,0),"")</f>
        <v/>
      </c>
      <c r="B125" t="s">
        <v>27</v>
      </c>
      <c r="C125" t="str">
        <f>IFERROR(VLOOKUP(B125,Hoja1!$A$1:$D$23,4,0),"")</f>
        <v/>
      </c>
      <c r="D125" s="1">
        <v>244000</v>
      </c>
      <c r="E125" s="1">
        <v>0</v>
      </c>
      <c r="F125" s="1">
        <v>130860</v>
      </c>
      <c r="G125" s="1">
        <v>374860</v>
      </c>
      <c r="H125" s="1">
        <v>0</v>
      </c>
      <c r="I125" s="1">
        <v>374860</v>
      </c>
      <c r="J125" s="1">
        <v>0</v>
      </c>
      <c r="K125" s="1">
        <v>374860</v>
      </c>
      <c r="L125" s="1">
        <v>0</v>
      </c>
      <c r="M125" s="1">
        <v>0</v>
      </c>
      <c r="N125" s="1">
        <v>374860</v>
      </c>
      <c r="O125" s="1">
        <v>0</v>
      </c>
      <c r="P125" s="1">
        <v>100</v>
      </c>
      <c r="Q125" s="1">
        <v>44155</v>
      </c>
      <c r="R125" s="1">
        <v>250211</v>
      </c>
      <c r="S125" s="1">
        <v>124649</v>
      </c>
      <c r="T125" s="1">
        <v>66.747900000000001</v>
      </c>
      <c r="U125" s="1">
        <v>44155</v>
      </c>
      <c r="V125" s="1">
        <v>250211</v>
      </c>
      <c r="W125" s="1">
        <v>0</v>
      </c>
    </row>
    <row r="126" spans="1:23" hidden="1" x14ac:dyDescent="0.25">
      <c r="A126" t="str">
        <f>IFERROR(VLOOKUP(B126,Hoja1!$A$1:$D$23,2,0),"")</f>
        <v/>
      </c>
      <c r="B126" t="s">
        <v>88</v>
      </c>
      <c r="C126" t="str">
        <f>IFERROR(VLOOKUP(B126,Hoja1!$A$1:$D$23,4,0),"")</f>
        <v/>
      </c>
      <c r="D126" s="1">
        <v>2023000</v>
      </c>
      <c r="E126" s="1">
        <v>-100000</v>
      </c>
      <c r="F126" s="1">
        <v>-248982</v>
      </c>
      <c r="G126" s="1">
        <v>1774018</v>
      </c>
      <c r="H126" s="1">
        <v>0</v>
      </c>
      <c r="I126" s="1">
        <v>1774018</v>
      </c>
      <c r="J126" s="1">
        <v>0</v>
      </c>
      <c r="K126" s="1">
        <v>1774018</v>
      </c>
      <c r="L126" s="1">
        <v>0</v>
      </c>
      <c r="M126" s="1">
        <v>0</v>
      </c>
      <c r="N126" s="1">
        <v>1774018</v>
      </c>
      <c r="O126" s="1">
        <v>0</v>
      </c>
      <c r="P126" s="1">
        <v>100</v>
      </c>
      <c r="Q126" s="1">
        <v>142222</v>
      </c>
      <c r="R126" s="1">
        <v>1041752</v>
      </c>
      <c r="S126" s="1">
        <v>732266</v>
      </c>
      <c r="T126" s="1">
        <v>58.722700000000003</v>
      </c>
      <c r="U126" s="1">
        <v>142222</v>
      </c>
      <c r="V126" s="1">
        <v>1041752</v>
      </c>
      <c r="W126" s="1">
        <v>0</v>
      </c>
    </row>
    <row r="127" spans="1:23" hidden="1" x14ac:dyDescent="0.25">
      <c r="A127" t="str">
        <f>IFERROR(VLOOKUP(B127,Hoja1!$A$1:$D$23,2,0),"")</f>
        <v/>
      </c>
      <c r="B127" t="s">
        <v>27</v>
      </c>
      <c r="C127" t="str">
        <f>IFERROR(VLOOKUP(B127,Hoja1!$A$1:$D$23,4,0),"")</f>
        <v/>
      </c>
      <c r="D127" s="1">
        <v>2023000</v>
      </c>
      <c r="E127" s="1">
        <v>-100000</v>
      </c>
      <c r="F127" s="1">
        <v>-248982</v>
      </c>
      <c r="G127" s="1">
        <v>1774018</v>
      </c>
      <c r="H127" s="1">
        <v>0</v>
      </c>
      <c r="I127" s="1">
        <v>1774018</v>
      </c>
      <c r="J127" s="1">
        <v>0</v>
      </c>
      <c r="K127" s="1">
        <v>1774018</v>
      </c>
      <c r="L127" s="1">
        <v>0</v>
      </c>
      <c r="M127" s="1">
        <v>0</v>
      </c>
      <c r="N127" s="1">
        <v>1774018</v>
      </c>
      <c r="O127" s="1">
        <v>0</v>
      </c>
      <c r="P127" s="1">
        <v>100</v>
      </c>
      <c r="Q127" s="1">
        <v>142222</v>
      </c>
      <c r="R127" s="1">
        <v>1041752</v>
      </c>
      <c r="S127" s="1">
        <v>732266</v>
      </c>
      <c r="T127" s="1">
        <v>58.722700000000003</v>
      </c>
      <c r="U127" s="1">
        <v>142222</v>
      </c>
      <c r="V127" s="1">
        <v>1041752</v>
      </c>
      <c r="W127" s="1">
        <v>0</v>
      </c>
    </row>
    <row r="128" spans="1:23" hidden="1" x14ac:dyDescent="0.25">
      <c r="A128" t="str">
        <f>IFERROR(VLOOKUP(B128,Hoja1!$A$1:$D$23,2,0),"")</f>
        <v/>
      </c>
      <c r="B128" t="s">
        <v>89</v>
      </c>
      <c r="C128" t="str">
        <f>IFERROR(VLOOKUP(B128,Hoja1!$A$1:$D$23,4,0),"")</f>
        <v/>
      </c>
      <c r="D128" s="1">
        <v>36000</v>
      </c>
      <c r="E128" s="1">
        <v>0</v>
      </c>
      <c r="F128" s="1">
        <v>-36000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</row>
    <row r="129" spans="1:23" hidden="1" x14ac:dyDescent="0.25">
      <c r="A129" t="str">
        <f>IFERROR(VLOOKUP(B129,Hoja1!$A$1:$D$23,2,0),"")</f>
        <v/>
      </c>
      <c r="B129" t="s">
        <v>27</v>
      </c>
      <c r="C129" t="str">
        <f>IFERROR(VLOOKUP(B129,Hoja1!$A$1:$D$23,4,0),"")</f>
        <v/>
      </c>
      <c r="D129" s="1">
        <v>36000</v>
      </c>
      <c r="E129" s="1">
        <v>0</v>
      </c>
      <c r="F129" s="1">
        <v>-36000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</row>
    <row r="130" spans="1:23" hidden="1" x14ac:dyDescent="0.25">
      <c r="A130" t="str">
        <f>IFERROR(VLOOKUP(B130,Hoja1!$A$1:$D$23,2,0),"")</f>
        <v/>
      </c>
      <c r="B130" t="s">
        <v>90</v>
      </c>
      <c r="C130" t="str">
        <f>IFERROR(VLOOKUP(B130,Hoja1!$A$1:$D$23,4,0),"")</f>
        <v/>
      </c>
      <c r="D130" s="1">
        <v>1900000</v>
      </c>
      <c r="E130" s="1">
        <v>0</v>
      </c>
      <c r="F130" s="1">
        <v>-219547</v>
      </c>
      <c r="G130" s="1">
        <v>1680453</v>
      </c>
      <c r="H130" s="1">
        <v>0</v>
      </c>
      <c r="I130" s="1">
        <v>1680453</v>
      </c>
      <c r="J130" s="1">
        <v>-548453</v>
      </c>
      <c r="K130" s="1">
        <v>1132000</v>
      </c>
      <c r="L130" s="1">
        <v>548453</v>
      </c>
      <c r="M130" s="1">
        <v>1132000</v>
      </c>
      <c r="N130" s="1">
        <v>1132000</v>
      </c>
      <c r="O130" s="1">
        <v>0</v>
      </c>
      <c r="P130" s="1">
        <v>67.362799999999993</v>
      </c>
      <c r="Q130" s="1">
        <v>0</v>
      </c>
      <c r="R130" s="1">
        <v>0</v>
      </c>
      <c r="S130" s="1">
        <v>1132000</v>
      </c>
      <c r="T130" s="1">
        <v>0</v>
      </c>
      <c r="U130" s="1">
        <v>0</v>
      </c>
      <c r="V130" s="1">
        <v>0</v>
      </c>
      <c r="W130" s="1">
        <v>0</v>
      </c>
    </row>
    <row r="131" spans="1:23" hidden="1" x14ac:dyDescent="0.25">
      <c r="A131" t="str">
        <f>IFERROR(VLOOKUP(B131,Hoja1!$A$1:$D$23,2,0),"")</f>
        <v/>
      </c>
      <c r="B131" t="s">
        <v>27</v>
      </c>
      <c r="C131" t="str">
        <f>IFERROR(VLOOKUP(B131,Hoja1!$A$1:$D$23,4,0),"")</f>
        <v/>
      </c>
      <c r="D131" s="1">
        <v>1900000</v>
      </c>
      <c r="E131" s="1">
        <v>0</v>
      </c>
      <c r="F131" s="1">
        <v>-219547</v>
      </c>
      <c r="G131" s="1">
        <v>1680453</v>
      </c>
      <c r="H131" s="1">
        <v>0</v>
      </c>
      <c r="I131" s="1">
        <v>1680453</v>
      </c>
      <c r="J131" s="1">
        <v>-548453</v>
      </c>
      <c r="K131" s="1">
        <v>1132000</v>
      </c>
      <c r="L131" s="1">
        <v>548453</v>
      </c>
      <c r="M131" s="1">
        <v>1132000</v>
      </c>
      <c r="N131" s="1">
        <v>1132000</v>
      </c>
      <c r="O131" s="1">
        <v>0</v>
      </c>
      <c r="P131" s="1">
        <v>67.362799999999993</v>
      </c>
      <c r="Q131" s="1">
        <v>0</v>
      </c>
      <c r="R131" s="1">
        <v>0</v>
      </c>
      <c r="S131" s="1">
        <v>1132000</v>
      </c>
      <c r="T131" s="1">
        <v>0</v>
      </c>
      <c r="U131" s="1">
        <v>0</v>
      </c>
      <c r="V131" s="1">
        <v>0</v>
      </c>
      <c r="W131" s="1">
        <v>0</v>
      </c>
    </row>
    <row r="132" spans="1:23" hidden="1" x14ac:dyDescent="0.25">
      <c r="A132" t="str">
        <f>IFERROR(VLOOKUP(B132,Hoja1!$A$1:$D$23,2,0),"")</f>
        <v/>
      </c>
      <c r="B132" t="s">
        <v>91</v>
      </c>
      <c r="C132" t="str">
        <f>IFERROR(VLOOKUP(B132,Hoja1!$A$1:$D$23,4,0),"")</f>
        <v/>
      </c>
      <c r="D132" s="1">
        <v>661000</v>
      </c>
      <c r="E132" s="1">
        <v>0</v>
      </c>
      <c r="F132" s="1">
        <v>-303597</v>
      </c>
      <c r="G132" s="1">
        <v>357403</v>
      </c>
      <c r="H132" s="1">
        <v>0</v>
      </c>
      <c r="I132" s="1">
        <v>357403</v>
      </c>
      <c r="J132" s="1">
        <v>0</v>
      </c>
      <c r="K132" s="1">
        <v>357403</v>
      </c>
      <c r="L132" s="1">
        <v>0</v>
      </c>
      <c r="M132" s="1">
        <v>0</v>
      </c>
      <c r="N132" s="1">
        <v>357403</v>
      </c>
      <c r="O132" s="1">
        <v>0</v>
      </c>
      <c r="P132" s="1">
        <v>100</v>
      </c>
      <c r="Q132" s="1">
        <v>15189</v>
      </c>
      <c r="R132" s="1">
        <v>134279</v>
      </c>
      <c r="S132" s="1">
        <v>223124</v>
      </c>
      <c r="T132" s="1">
        <v>37.570799999999998</v>
      </c>
      <c r="U132" s="1">
        <v>15189</v>
      </c>
      <c r="V132" s="1">
        <v>134279</v>
      </c>
      <c r="W132" s="1">
        <v>0</v>
      </c>
    </row>
    <row r="133" spans="1:23" hidden="1" x14ac:dyDescent="0.25">
      <c r="A133" t="str">
        <f>IFERROR(VLOOKUP(B133,Hoja1!$A$1:$D$23,2,0),"")</f>
        <v/>
      </c>
      <c r="B133" t="s">
        <v>27</v>
      </c>
      <c r="C133" t="str">
        <f>IFERROR(VLOOKUP(B133,Hoja1!$A$1:$D$23,4,0),"")</f>
        <v/>
      </c>
      <c r="D133" s="1">
        <v>661000</v>
      </c>
      <c r="E133" s="1">
        <v>0</v>
      </c>
      <c r="F133" s="1">
        <v>-303597</v>
      </c>
      <c r="G133" s="1">
        <v>357403</v>
      </c>
      <c r="H133" s="1">
        <v>0</v>
      </c>
      <c r="I133" s="1">
        <v>357403</v>
      </c>
      <c r="J133" s="1">
        <v>0</v>
      </c>
      <c r="K133" s="1">
        <v>357403</v>
      </c>
      <c r="L133" s="1">
        <v>0</v>
      </c>
      <c r="M133" s="1">
        <v>0</v>
      </c>
      <c r="N133" s="1">
        <v>357403</v>
      </c>
      <c r="O133" s="1">
        <v>0</v>
      </c>
      <c r="P133" s="1">
        <v>100</v>
      </c>
      <c r="Q133" s="1">
        <v>15189</v>
      </c>
      <c r="R133" s="1">
        <v>134279</v>
      </c>
      <c r="S133" s="1">
        <v>223124</v>
      </c>
      <c r="T133" s="1">
        <v>37.570799999999998</v>
      </c>
      <c r="U133" s="1">
        <v>15189</v>
      </c>
      <c r="V133" s="1">
        <v>134279</v>
      </c>
      <c r="W133" s="1">
        <v>0</v>
      </c>
    </row>
    <row r="134" spans="1:23" hidden="1" x14ac:dyDescent="0.25">
      <c r="A134" t="str">
        <f>IFERROR(VLOOKUP(B134,Hoja1!$A$1:$D$23,2,0),"")</f>
        <v/>
      </c>
      <c r="B134" t="s">
        <v>92</v>
      </c>
      <c r="C134" t="str">
        <f>IFERROR(VLOOKUP(B134,Hoja1!$A$1:$D$23,4,0),"")</f>
        <v/>
      </c>
      <c r="D134" s="1">
        <v>104000</v>
      </c>
      <c r="E134" s="1">
        <v>0</v>
      </c>
      <c r="F134" s="1">
        <v>-104000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</row>
    <row r="135" spans="1:23" hidden="1" x14ac:dyDescent="0.25">
      <c r="A135" t="str">
        <f>IFERROR(VLOOKUP(B135,Hoja1!$A$1:$D$23,2,0),"")</f>
        <v/>
      </c>
      <c r="B135" t="s">
        <v>27</v>
      </c>
      <c r="C135" t="str">
        <f>IFERROR(VLOOKUP(B135,Hoja1!$A$1:$D$23,4,0),"")</f>
        <v/>
      </c>
      <c r="D135" s="1">
        <v>104000</v>
      </c>
      <c r="E135" s="1">
        <v>0</v>
      </c>
      <c r="F135" s="1">
        <v>-104000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</row>
    <row r="136" spans="1:23" hidden="1" x14ac:dyDescent="0.25">
      <c r="A136" t="str">
        <f>IFERROR(VLOOKUP(B136,Hoja1!$A$1:$D$23,2,0),"")</f>
        <v/>
      </c>
      <c r="B136" t="s">
        <v>93</v>
      </c>
      <c r="C136" t="str">
        <f>IFERROR(VLOOKUP(B136,Hoja1!$A$1:$D$23,4,0),"")</f>
        <v/>
      </c>
      <c r="D136" s="1">
        <v>2371000</v>
      </c>
      <c r="E136" s="1">
        <v>0</v>
      </c>
      <c r="F136" s="1">
        <v>-871000</v>
      </c>
      <c r="G136" s="1">
        <v>1500000</v>
      </c>
      <c r="H136" s="1">
        <v>0</v>
      </c>
      <c r="I136" s="1">
        <v>1500000</v>
      </c>
      <c r="J136" s="1">
        <v>0</v>
      </c>
      <c r="K136" s="1">
        <v>1500000</v>
      </c>
      <c r="L136" s="1">
        <v>0</v>
      </c>
      <c r="M136" s="1">
        <v>0</v>
      </c>
      <c r="N136" s="1">
        <v>300000</v>
      </c>
      <c r="O136" s="1">
        <v>1200000</v>
      </c>
      <c r="P136" s="1">
        <v>20</v>
      </c>
      <c r="Q136" s="1">
        <v>0</v>
      </c>
      <c r="R136" s="1">
        <v>300000</v>
      </c>
      <c r="S136" s="1">
        <v>0</v>
      </c>
      <c r="T136" s="1">
        <v>20</v>
      </c>
      <c r="U136" s="1">
        <v>0</v>
      </c>
      <c r="V136" s="1">
        <v>300000</v>
      </c>
      <c r="W136" s="1">
        <v>0</v>
      </c>
    </row>
    <row r="137" spans="1:23" hidden="1" x14ac:dyDescent="0.25">
      <c r="A137" t="str">
        <f>IFERROR(VLOOKUP(B137,Hoja1!$A$1:$D$23,2,0),"")</f>
        <v/>
      </c>
      <c r="B137" t="s">
        <v>27</v>
      </c>
      <c r="C137" t="str">
        <f>IFERROR(VLOOKUP(B137,Hoja1!$A$1:$D$23,4,0),"")</f>
        <v/>
      </c>
      <c r="D137" s="1">
        <v>2371000</v>
      </c>
      <c r="E137" s="1">
        <v>0</v>
      </c>
      <c r="F137" s="1">
        <v>-871000</v>
      </c>
      <c r="G137" s="1">
        <v>1500000</v>
      </c>
      <c r="H137" s="1">
        <v>0</v>
      </c>
      <c r="I137" s="1">
        <v>1500000</v>
      </c>
      <c r="J137" s="1">
        <v>0</v>
      </c>
      <c r="K137" s="1">
        <v>1500000</v>
      </c>
      <c r="L137" s="1">
        <v>0</v>
      </c>
      <c r="M137" s="1">
        <v>0</v>
      </c>
      <c r="N137" s="1">
        <v>300000</v>
      </c>
      <c r="O137" s="1">
        <v>1200000</v>
      </c>
      <c r="P137" s="1">
        <v>20</v>
      </c>
      <c r="Q137" s="1">
        <v>0</v>
      </c>
      <c r="R137" s="1">
        <v>300000</v>
      </c>
      <c r="S137" s="1">
        <v>0</v>
      </c>
      <c r="T137" s="1">
        <v>20</v>
      </c>
      <c r="U137" s="1">
        <v>0</v>
      </c>
      <c r="V137" s="1">
        <v>300000</v>
      </c>
      <c r="W137" s="1">
        <v>0</v>
      </c>
    </row>
    <row r="138" spans="1:23" hidden="1" x14ac:dyDescent="0.25">
      <c r="A138" t="str">
        <f>IFERROR(VLOOKUP(B138,Hoja1!$A$1:$D$23,2,0),"")</f>
        <v/>
      </c>
      <c r="B138" t="s">
        <v>94</v>
      </c>
      <c r="C138" t="str">
        <f>IFERROR(VLOOKUP(B138,Hoja1!$A$1:$D$23,4,0),"")</f>
        <v/>
      </c>
      <c r="D138" s="1">
        <v>148000</v>
      </c>
      <c r="E138" s="1">
        <v>0</v>
      </c>
      <c r="F138" s="1">
        <v>-148000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</row>
    <row r="139" spans="1:23" hidden="1" x14ac:dyDescent="0.25">
      <c r="A139" t="str">
        <f>IFERROR(VLOOKUP(B139,Hoja1!$A$1:$D$23,2,0),"")</f>
        <v/>
      </c>
      <c r="B139" t="s">
        <v>27</v>
      </c>
      <c r="C139" t="str">
        <f>IFERROR(VLOOKUP(B139,Hoja1!$A$1:$D$23,4,0),"")</f>
        <v/>
      </c>
      <c r="D139" s="1">
        <v>148000</v>
      </c>
      <c r="E139" s="1">
        <v>0</v>
      </c>
      <c r="F139" s="1">
        <v>-148000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</row>
    <row r="140" spans="1:23" hidden="1" x14ac:dyDescent="0.25">
      <c r="A140" t="str">
        <f>IFERROR(VLOOKUP(B140,Hoja1!$A$1:$D$23,2,0),"")</f>
        <v/>
      </c>
      <c r="B140" t="s">
        <v>95</v>
      </c>
      <c r="C140" t="str">
        <f>IFERROR(VLOOKUP(B140,Hoja1!$A$1:$D$23,4,0),"")</f>
        <v/>
      </c>
      <c r="D140" s="1">
        <v>207000</v>
      </c>
      <c r="E140" s="1">
        <v>0</v>
      </c>
      <c r="F140" s="1">
        <v>-207000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</row>
    <row r="141" spans="1:23" hidden="1" x14ac:dyDescent="0.25">
      <c r="A141" t="str">
        <f>IFERROR(VLOOKUP(B141,Hoja1!$A$1:$D$23,2,0),"")</f>
        <v/>
      </c>
      <c r="B141" t="s">
        <v>27</v>
      </c>
      <c r="C141" t="str">
        <f>IFERROR(VLOOKUP(B141,Hoja1!$A$1:$D$23,4,0),"")</f>
        <v/>
      </c>
      <c r="D141" s="1">
        <v>207000</v>
      </c>
      <c r="E141" s="1">
        <v>0</v>
      </c>
      <c r="F141" s="1">
        <v>-207000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</row>
    <row r="142" spans="1:23" hidden="1" x14ac:dyDescent="0.25">
      <c r="A142" t="str">
        <f>IFERROR(VLOOKUP(B142,Hoja1!$A$1:$D$23,2,0),"")</f>
        <v/>
      </c>
      <c r="B142" t="s">
        <v>96</v>
      </c>
      <c r="C142" t="str">
        <f>IFERROR(VLOOKUP(B142,Hoja1!$A$1:$D$23,4,0),"")</f>
        <v/>
      </c>
      <c r="D142" s="1">
        <v>59000</v>
      </c>
      <c r="E142" s="1">
        <v>0</v>
      </c>
      <c r="F142" s="1">
        <v>-59000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</row>
    <row r="143" spans="1:23" hidden="1" x14ac:dyDescent="0.25">
      <c r="A143" t="str">
        <f>IFERROR(VLOOKUP(B143,Hoja1!$A$1:$D$23,2,0),"")</f>
        <v/>
      </c>
      <c r="B143" t="s">
        <v>27</v>
      </c>
      <c r="C143" t="str">
        <f>IFERROR(VLOOKUP(B143,Hoja1!$A$1:$D$23,4,0),"")</f>
        <v/>
      </c>
      <c r="D143" s="1">
        <v>59000</v>
      </c>
      <c r="E143" s="1">
        <v>0</v>
      </c>
      <c r="F143" s="1">
        <v>-59000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</row>
    <row r="144" spans="1:23" hidden="1" x14ac:dyDescent="0.25">
      <c r="A144" t="str">
        <f>IFERROR(VLOOKUP(B144,Hoja1!$A$1:$D$23,2,0),"")</f>
        <v/>
      </c>
      <c r="B144" t="s">
        <v>97</v>
      </c>
      <c r="C144" t="str">
        <f>IFERROR(VLOOKUP(B144,Hoja1!$A$1:$D$23,4,0),"")</f>
        <v/>
      </c>
      <c r="D144" s="1">
        <v>214000</v>
      </c>
      <c r="E144" s="1">
        <v>0</v>
      </c>
      <c r="F144" s="1">
        <v>-214000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</row>
    <row r="145" spans="1:23" hidden="1" x14ac:dyDescent="0.25">
      <c r="A145" t="str">
        <f>IFERROR(VLOOKUP(B145,Hoja1!$A$1:$D$23,2,0),"")</f>
        <v/>
      </c>
      <c r="B145" t="s">
        <v>27</v>
      </c>
      <c r="C145" t="str">
        <f>IFERROR(VLOOKUP(B145,Hoja1!$A$1:$D$23,4,0),"")</f>
        <v/>
      </c>
      <c r="D145" s="1">
        <v>214000</v>
      </c>
      <c r="E145" s="1">
        <v>0</v>
      </c>
      <c r="F145" s="1">
        <v>-214000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</row>
    <row r="146" spans="1:23" hidden="1" x14ac:dyDescent="0.25">
      <c r="A146" t="str">
        <f>IFERROR(VLOOKUP(B146,Hoja1!$A$1:$D$23,2,0),"")</f>
        <v/>
      </c>
      <c r="B146" t="s">
        <v>98</v>
      </c>
      <c r="C146" t="str">
        <f>IFERROR(VLOOKUP(B146,Hoja1!$A$1:$D$23,4,0),"")</f>
        <v/>
      </c>
      <c r="D146" s="1">
        <v>83000</v>
      </c>
      <c r="E146" s="1">
        <v>0</v>
      </c>
      <c r="F146" s="1">
        <v>-83000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</row>
    <row r="147" spans="1:23" hidden="1" x14ac:dyDescent="0.25">
      <c r="A147" t="str">
        <f>IFERROR(VLOOKUP(B147,Hoja1!$A$1:$D$23,2,0),"")</f>
        <v/>
      </c>
      <c r="B147" t="s">
        <v>27</v>
      </c>
      <c r="C147" t="str">
        <f>IFERROR(VLOOKUP(B147,Hoja1!$A$1:$D$23,4,0),"")</f>
        <v/>
      </c>
      <c r="D147" s="1">
        <v>83000</v>
      </c>
      <c r="E147" s="1">
        <v>0</v>
      </c>
      <c r="F147" s="1">
        <v>-83000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</row>
    <row r="148" spans="1:23" hidden="1" x14ac:dyDescent="0.25">
      <c r="A148" t="str">
        <f>IFERROR(VLOOKUP(B148,Hoja1!$A$1:$D$23,2,0),"")</f>
        <v/>
      </c>
      <c r="B148" t="s">
        <v>99</v>
      </c>
      <c r="C148" t="str">
        <f>IFERROR(VLOOKUP(B148,Hoja1!$A$1:$D$23,4,0),"")</f>
        <v/>
      </c>
      <c r="D148" s="1">
        <v>59000</v>
      </c>
      <c r="E148" s="1">
        <v>0</v>
      </c>
      <c r="F148" s="1">
        <v>-59000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</row>
    <row r="149" spans="1:23" hidden="1" x14ac:dyDescent="0.25">
      <c r="A149" t="str">
        <f>IFERROR(VLOOKUP(B149,Hoja1!$A$1:$D$23,2,0),"")</f>
        <v/>
      </c>
      <c r="B149" t="s">
        <v>27</v>
      </c>
      <c r="C149" t="str">
        <f>IFERROR(VLOOKUP(B149,Hoja1!$A$1:$D$23,4,0),"")</f>
        <v/>
      </c>
      <c r="D149" s="1">
        <v>59000</v>
      </c>
      <c r="E149" s="1">
        <v>0</v>
      </c>
      <c r="F149" s="1">
        <v>-59000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</row>
    <row r="150" spans="1:23" hidden="1" x14ac:dyDescent="0.25">
      <c r="A150" t="str">
        <f>IFERROR(VLOOKUP(B150,Hoja1!$A$1:$D$23,2,0),"")</f>
        <v/>
      </c>
      <c r="B150" t="s">
        <v>100</v>
      </c>
      <c r="C150" t="str">
        <f>IFERROR(VLOOKUP(B150,Hoja1!$A$1:$D$23,4,0),"")</f>
        <v/>
      </c>
      <c r="D150" s="1">
        <v>104000</v>
      </c>
      <c r="E150" s="1">
        <v>0</v>
      </c>
      <c r="F150" s="1">
        <v>-104000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</row>
    <row r="151" spans="1:23" hidden="1" x14ac:dyDescent="0.25">
      <c r="A151" t="str">
        <f>IFERROR(VLOOKUP(B151,Hoja1!$A$1:$D$23,2,0),"")</f>
        <v/>
      </c>
      <c r="B151" t="s">
        <v>27</v>
      </c>
      <c r="C151" t="str">
        <f>IFERROR(VLOOKUP(B151,Hoja1!$A$1:$D$23,4,0),"")</f>
        <v/>
      </c>
      <c r="D151" s="1">
        <v>104000</v>
      </c>
      <c r="E151" s="1">
        <v>0</v>
      </c>
      <c r="F151" s="1">
        <v>-104000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</row>
    <row r="152" spans="1:23" hidden="1" x14ac:dyDescent="0.25">
      <c r="A152" t="str">
        <f>IFERROR(VLOOKUP(B152,Hoja1!$A$1:$D$23,2,0),"")</f>
        <v/>
      </c>
      <c r="B152" t="s">
        <v>101</v>
      </c>
      <c r="C152" t="str">
        <f>IFERROR(VLOOKUP(B152,Hoja1!$A$1:$D$23,4,0),"")</f>
        <v/>
      </c>
      <c r="D152" s="1">
        <v>291000</v>
      </c>
      <c r="E152" s="1">
        <v>0</v>
      </c>
      <c r="F152" s="1">
        <v>-134444</v>
      </c>
      <c r="G152" s="1">
        <v>156556</v>
      </c>
      <c r="H152" s="1">
        <v>0</v>
      </c>
      <c r="I152" s="1">
        <v>156556</v>
      </c>
      <c r="J152" s="1">
        <v>0</v>
      </c>
      <c r="K152" s="1">
        <v>156556</v>
      </c>
      <c r="L152" s="1">
        <v>0</v>
      </c>
      <c r="M152" s="1">
        <v>0</v>
      </c>
      <c r="N152" s="1">
        <v>156556</v>
      </c>
      <c r="O152" s="1">
        <v>0</v>
      </c>
      <c r="P152" s="1">
        <v>100</v>
      </c>
      <c r="Q152" s="1">
        <v>0</v>
      </c>
      <c r="R152" s="1">
        <v>62776</v>
      </c>
      <c r="S152" s="1">
        <v>93780</v>
      </c>
      <c r="T152" s="1">
        <v>40.098100000000002</v>
      </c>
      <c r="U152" s="1">
        <v>0</v>
      </c>
      <c r="V152" s="1">
        <v>62776</v>
      </c>
      <c r="W152" s="1">
        <v>0</v>
      </c>
    </row>
    <row r="153" spans="1:23" hidden="1" x14ac:dyDescent="0.25">
      <c r="A153" t="str">
        <f>IFERROR(VLOOKUP(B153,Hoja1!$A$1:$D$23,2,0),"")</f>
        <v/>
      </c>
      <c r="B153" t="s">
        <v>27</v>
      </c>
      <c r="C153" t="str">
        <f>IFERROR(VLOOKUP(B153,Hoja1!$A$1:$D$23,4,0),"")</f>
        <v/>
      </c>
      <c r="D153" s="1">
        <v>291000</v>
      </c>
      <c r="E153" s="1">
        <v>0</v>
      </c>
      <c r="F153" s="1">
        <v>-134444</v>
      </c>
      <c r="G153" s="1">
        <v>156556</v>
      </c>
      <c r="H153" s="1">
        <v>0</v>
      </c>
      <c r="I153" s="1">
        <v>156556</v>
      </c>
      <c r="J153" s="1">
        <v>0</v>
      </c>
      <c r="K153" s="1">
        <v>156556</v>
      </c>
      <c r="L153" s="1">
        <v>0</v>
      </c>
      <c r="M153" s="1">
        <v>0</v>
      </c>
      <c r="N153" s="1">
        <v>156556</v>
      </c>
      <c r="O153" s="1">
        <v>0</v>
      </c>
      <c r="P153" s="1">
        <v>100</v>
      </c>
      <c r="Q153" s="1">
        <v>0</v>
      </c>
      <c r="R153" s="1">
        <v>62776</v>
      </c>
      <c r="S153" s="1">
        <v>93780</v>
      </c>
      <c r="T153" s="1">
        <v>40.098100000000002</v>
      </c>
      <c r="U153" s="1">
        <v>0</v>
      </c>
      <c r="V153" s="1">
        <v>62776</v>
      </c>
      <c r="W153" s="1">
        <v>0</v>
      </c>
    </row>
    <row r="154" spans="1:23" hidden="1" x14ac:dyDescent="0.25">
      <c r="A154" t="str">
        <f>IFERROR(VLOOKUP(B154,Hoja1!$A$1:$D$23,2,0),"")</f>
        <v/>
      </c>
      <c r="B154" t="s">
        <v>102</v>
      </c>
      <c r="C154" t="str">
        <f>IFERROR(VLOOKUP(B154,Hoja1!$A$1:$D$23,4,0),"")</f>
        <v/>
      </c>
      <c r="D154" s="1">
        <v>108000</v>
      </c>
      <c r="E154" s="1">
        <v>0</v>
      </c>
      <c r="F154" s="1">
        <v>-82647</v>
      </c>
      <c r="G154" s="1">
        <v>25353</v>
      </c>
      <c r="H154" s="1">
        <v>0</v>
      </c>
      <c r="I154" s="1">
        <v>25353</v>
      </c>
      <c r="J154" s="1">
        <v>0</v>
      </c>
      <c r="K154" s="1">
        <v>25353</v>
      </c>
      <c r="L154" s="1">
        <v>0</v>
      </c>
      <c r="M154" s="1">
        <v>0</v>
      </c>
      <c r="N154" s="1">
        <v>25353</v>
      </c>
      <c r="O154" s="1">
        <v>0</v>
      </c>
      <c r="P154" s="1">
        <v>100</v>
      </c>
      <c r="Q154" s="1">
        <v>2837</v>
      </c>
      <c r="R154" s="1">
        <v>17022</v>
      </c>
      <c r="S154" s="1">
        <v>8331</v>
      </c>
      <c r="T154" s="1">
        <v>67.14</v>
      </c>
      <c r="U154" s="1">
        <v>2837</v>
      </c>
      <c r="V154" s="1">
        <v>17022</v>
      </c>
      <c r="W154" s="1">
        <v>0</v>
      </c>
    </row>
    <row r="155" spans="1:23" hidden="1" x14ac:dyDescent="0.25">
      <c r="A155" t="str">
        <f>IFERROR(VLOOKUP(B155,Hoja1!$A$1:$D$23,2,0),"")</f>
        <v/>
      </c>
      <c r="B155" t="s">
        <v>27</v>
      </c>
      <c r="C155" t="str">
        <f>IFERROR(VLOOKUP(B155,Hoja1!$A$1:$D$23,4,0),"")</f>
        <v/>
      </c>
      <c r="D155" s="1">
        <v>108000</v>
      </c>
      <c r="E155" s="1">
        <v>0</v>
      </c>
      <c r="F155" s="1">
        <v>-82647</v>
      </c>
      <c r="G155" s="1">
        <v>25353</v>
      </c>
      <c r="H155" s="1">
        <v>0</v>
      </c>
      <c r="I155" s="1">
        <v>25353</v>
      </c>
      <c r="J155" s="1">
        <v>0</v>
      </c>
      <c r="K155" s="1">
        <v>25353</v>
      </c>
      <c r="L155" s="1">
        <v>0</v>
      </c>
      <c r="M155" s="1">
        <v>0</v>
      </c>
      <c r="N155" s="1">
        <v>25353</v>
      </c>
      <c r="O155" s="1">
        <v>0</v>
      </c>
      <c r="P155" s="1">
        <v>100</v>
      </c>
      <c r="Q155" s="1">
        <v>2837</v>
      </c>
      <c r="R155" s="1">
        <v>17022</v>
      </c>
      <c r="S155" s="1">
        <v>8331</v>
      </c>
      <c r="T155" s="1">
        <v>67.14</v>
      </c>
      <c r="U155" s="1">
        <v>2837</v>
      </c>
      <c r="V155" s="1">
        <v>17022</v>
      </c>
      <c r="W155" s="1">
        <v>0</v>
      </c>
    </row>
    <row r="156" spans="1:23" hidden="1" x14ac:dyDescent="0.25">
      <c r="A156" t="str">
        <f>IFERROR(VLOOKUP(B156,Hoja1!$A$1:$D$23,2,0),"")</f>
        <v/>
      </c>
      <c r="B156" t="s">
        <v>103</v>
      </c>
      <c r="C156" t="str">
        <f>IFERROR(VLOOKUP(B156,Hoja1!$A$1:$D$23,4,0),"")</f>
        <v/>
      </c>
      <c r="D156" s="1">
        <v>183000</v>
      </c>
      <c r="E156" s="1">
        <v>0</v>
      </c>
      <c r="F156" s="1">
        <v>-183000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</row>
    <row r="157" spans="1:23" hidden="1" x14ac:dyDescent="0.25">
      <c r="A157" t="str">
        <f>IFERROR(VLOOKUP(B157,Hoja1!$A$1:$D$23,2,0),"")</f>
        <v/>
      </c>
      <c r="B157" t="s">
        <v>27</v>
      </c>
      <c r="C157" t="str">
        <f>IFERROR(VLOOKUP(B157,Hoja1!$A$1:$D$23,4,0),"")</f>
        <v/>
      </c>
      <c r="D157" s="1">
        <v>183000</v>
      </c>
      <c r="E157" s="1">
        <v>0</v>
      </c>
      <c r="F157" s="1">
        <v>-183000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</row>
    <row r="158" spans="1:23" hidden="1" x14ac:dyDescent="0.25">
      <c r="A158" t="str">
        <f>IFERROR(VLOOKUP(B158,Hoja1!$A$1:$D$23,2,0),"")</f>
        <v/>
      </c>
      <c r="B158" t="s">
        <v>104</v>
      </c>
      <c r="C158" t="str">
        <f>IFERROR(VLOOKUP(B158,Hoja1!$A$1:$D$23,4,0),"")</f>
        <v/>
      </c>
      <c r="D158" s="1">
        <v>128000</v>
      </c>
      <c r="E158" s="1">
        <v>0</v>
      </c>
      <c r="F158" s="1">
        <v>53604</v>
      </c>
      <c r="G158" s="1">
        <v>181604</v>
      </c>
      <c r="H158" s="1">
        <v>0</v>
      </c>
      <c r="I158" s="1">
        <v>181604</v>
      </c>
      <c r="J158" s="1">
        <v>0</v>
      </c>
      <c r="K158" s="1">
        <v>181604</v>
      </c>
      <c r="L158" s="1">
        <v>0</v>
      </c>
      <c r="M158" s="1">
        <v>0</v>
      </c>
      <c r="N158" s="1">
        <v>181604</v>
      </c>
      <c r="O158" s="1">
        <v>0</v>
      </c>
      <c r="P158" s="1">
        <v>100</v>
      </c>
      <c r="Q158" s="1">
        <v>5617</v>
      </c>
      <c r="R158" s="1">
        <v>43376</v>
      </c>
      <c r="S158" s="1">
        <v>138228</v>
      </c>
      <c r="T158" s="1">
        <v>23.884899999999998</v>
      </c>
      <c r="U158" s="1">
        <v>5617</v>
      </c>
      <c r="V158" s="1">
        <v>43376</v>
      </c>
      <c r="W158" s="1">
        <v>0</v>
      </c>
    </row>
    <row r="159" spans="1:23" hidden="1" x14ac:dyDescent="0.25">
      <c r="A159" t="str">
        <f>IFERROR(VLOOKUP(B159,Hoja1!$A$1:$D$23,2,0),"")</f>
        <v/>
      </c>
      <c r="B159" t="s">
        <v>27</v>
      </c>
      <c r="C159" t="str">
        <f>IFERROR(VLOOKUP(B159,Hoja1!$A$1:$D$23,4,0),"")</f>
        <v/>
      </c>
      <c r="D159" s="1">
        <v>128000</v>
      </c>
      <c r="E159" s="1">
        <v>0</v>
      </c>
      <c r="F159" s="1">
        <v>53604</v>
      </c>
      <c r="G159" s="1">
        <v>181604</v>
      </c>
      <c r="H159" s="1">
        <v>0</v>
      </c>
      <c r="I159" s="1">
        <v>181604</v>
      </c>
      <c r="J159" s="1">
        <v>0</v>
      </c>
      <c r="K159" s="1">
        <v>181604</v>
      </c>
      <c r="L159" s="1">
        <v>0</v>
      </c>
      <c r="M159" s="1">
        <v>0</v>
      </c>
      <c r="N159" s="1">
        <v>181604</v>
      </c>
      <c r="O159" s="1">
        <v>0</v>
      </c>
      <c r="P159" s="1">
        <v>100</v>
      </c>
      <c r="Q159" s="1">
        <v>5617</v>
      </c>
      <c r="R159" s="1">
        <v>43376</v>
      </c>
      <c r="S159" s="1">
        <v>138228</v>
      </c>
      <c r="T159" s="1">
        <v>23.884899999999998</v>
      </c>
      <c r="U159" s="1">
        <v>5617</v>
      </c>
      <c r="V159" s="1">
        <v>43376</v>
      </c>
      <c r="W159" s="1">
        <v>0</v>
      </c>
    </row>
    <row r="160" spans="1:23" hidden="1" x14ac:dyDescent="0.25">
      <c r="A160" t="str">
        <f>IFERROR(VLOOKUP(B160,Hoja1!$A$1:$D$23,2,0),"")</f>
        <v/>
      </c>
      <c r="B160" t="s">
        <v>105</v>
      </c>
      <c r="C160" t="str">
        <f>IFERROR(VLOOKUP(B160,Hoja1!$A$1:$D$23,4,0),"")</f>
        <v/>
      </c>
      <c r="D160" s="1">
        <v>120000</v>
      </c>
      <c r="E160" s="1">
        <v>0</v>
      </c>
      <c r="F160" s="1">
        <v>-44250</v>
      </c>
      <c r="G160" s="1">
        <v>75750</v>
      </c>
      <c r="H160" s="1">
        <v>0</v>
      </c>
      <c r="I160" s="1">
        <v>75750</v>
      </c>
      <c r="J160" s="1">
        <v>0</v>
      </c>
      <c r="K160" s="1">
        <v>75750</v>
      </c>
      <c r="L160" s="1">
        <v>0</v>
      </c>
      <c r="M160" s="1">
        <v>0</v>
      </c>
      <c r="N160" s="1">
        <v>75750</v>
      </c>
      <c r="O160" s="1">
        <v>0</v>
      </c>
      <c r="P160" s="1">
        <v>100</v>
      </c>
      <c r="Q160" s="1">
        <v>0</v>
      </c>
      <c r="R160" s="1">
        <v>23239</v>
      </c>
      <c r="S160" s="1">
        <v>52511</v>
      </c>
      <c r="T160" s="1">
        <v>30.6785</v>
      </c>
      <c r="U160" s="1">
        <v>0</v>
      </c>
      <c r="V160" s="1">
        <v>23239</v>
      </c>
      <c r="W160" s="1">
        <v>0</v>
      </c>
    </row>
    <row r="161" spans="1:23" hidden="1" x14ac:dyDescent="0.25">
      <c r="A161" t="str">
        <f>IFERROR(VLOOKUP(B161,Hoja1!$A$1:$D$23,2,0),"")</f>
        <v/>
      </c>
      <c r="B161" t="s">
        <v>27</v>
      </c>
      <c r="C161" t="str">
        <f>IFERROR(VLOOKUP(B161,Hoja1!$A$1:$D$23,4,0),"")</f>
        <v/>
      </c>
      <c r="D161" s="1">
        <v>120000</v>
      </c>
      <c r="E161" s="1">
        <v>0</v>
      </c>
      <c r="F161" s="1">
        <v>-44250</v>
      </c>
      <c r="G161" s="1">
        <v>75750</v>
      </c>
      <c r="H161" s="1">
        <v>0</v>
      </c>
      <c r="I161" s="1">
        <v>75750</v>
      </c>
      <c r="J161" s="1">
        <v>0</v>
      </c>
      <c r="K161" s="1">
        <v>75750</v>
      </c>
      <c r="L161" s="1">
        <v>0</v>
      </c>
      <c r="M161" s="1">
        <v>0</v>
      </c>
      <c r="N161" s="1">
        <v>75750</v>
      </c>
      <c r="O161" s="1">
        <v>0</v>
      </c>
      <c r="P161" s="1">
        <v>100</v>
      </c>
      <c r="Q161" s="1">
        <v>0</v>
      </c>
      <c r="R161" s="1">
        <v>23239</v>
      </c>
      <c r="S161" s="1">
        <v>52511</v>
      </c>
      <c r="T161" s="1">
        <v>30.6785</v>
      </c>
      <c r="U161" s="1">
        <v>0</v>
      </c>
      <c r="V161" s="1">
        <v>23239</v>
      </c>
      <c r="W161" s="1">
        <v>0</v>
      </c>
    </row>
    <row r="162" spans="1:23" hidden="1" x14ac:dyDescent="0.25">
      <c r="A162" t="str">
        <f>IFERROR(VLOOKUP(B162,Hoja1!$A$1:$D$23,2,0),"")</f>
        <v/>
      </c>
      <c r="B162" t="s">
        <v>106</v>
      </c>
      <c r="C162" t="str">
        <f>IFERROR(VLOOKUP(B162,Hoja1!$A$1:$D$23,4,0),"")</f>
        <v/>
      </c>
      <c r="D162" s="1">
        <v>732000</v>
      </c>
      <c r="E162" s="1">
        <v>0</v>
      </c>
      <c r="F162" s="1">
        <v>-344618</v>
      </c>
      <c r="G162" s="1">
        <v>387382</v>
      </c>
      <c r="H162" s="1">
        <v>0</v>
      </c>
      <c r="I162" s="1">
        <v>387382</v>
      </c>
      <c r="J162" s="1">
        <v>0</v>
      </c>
      <c r="K162" s="1">
        <v>387382</v>
      </c>
      <c r="L162" s="1">
        <v>0</v>
      </c>
      <c r="M162" s="1">
        <v>0</v>
      </c>
      <c r="N162" s="1">
        <v>387382</v>
      </c>
      <c r="O162" s="1">
        <v>0</v>
      </c>
      <c r="P162" s="1">
        <v>100</v>
      </c>
      <c r="Q162" s="1">
        <v>0</v>
      </c>
      <c r="R162" s="1">
        <v>137311</v>
      </c>
      <c r="S162" s="1">
        <v>250071</v>
      </c>
      <c r="T162" s="1">
        <v>35.445900000000002</v>
      </c>
      <c r="U162" s="1">
        <v>0</v>
      </c>
      <c r="V162" s="1">
        <v>137311</v>
      </c>
      <c r="W162" s="1">
        <v>0</v>
      </c>
    </row>
    <row r="163" spans="1:23" hidden="1" x14ac:dyDescent="0.25">
      <c r="A163" t="str">
        <f>IFERROR(VLOOKUP(B163,Hoja1!$A$1:$D$23,2,0),"")</f>
        <v/>
      </c>
      <c r="B163" t="s">
        <v>27</v>
      </c>
      <c r="C163" t="str">
        <f>IFERROR(VLOOKUP(B163,Hoja1!$A$1:$D$23,4,0),"")</f>
        <v/>
      </c>
      <c r="D163" s="1">
        <v>732000</v>
      </c>
      <c r="E163" s="1">
        <v>0</v>
      </c>
      <c r="F163" s="1">
        <v>-344618</v>
      </c>
      <c r="G163" s="1">
        <v>387382</v>
      </c>
      <c r="H163" s="1">
        <v>0</v>
      </c>
      <c r="I163" s="1">
        <v>387382</v>
      </c>
      <c r="J163" s="1">
        <v>0</v>
      </c>
      <c r="K163" s="1">
        <v>387382</v>
      </c>
      <c r="L163" s="1">
        <v>0</v>
      </c>
      <c r="M163" s="1">
        <v>0</v>
      </c>
      <c r="N163" s="1">
        <v>387382</v>
      </c>
      <c r="O163" s="1">
        <v>0</v>
      </c>
      <c r="P163" s="1">
        <v>100</v>
      </c>
      <c r="Q163" s="1">
        <v>0</v>
      </c>
      <c r="R163" s="1">
        <v>137311</v>
      </c>
      <c r="S163" s="1">
        <v>250071</v>
      </c>
      <c r="T163" s="1">
        <v>35.445900000000002</v>
      </c>
      <c r="U163" s="1">
        <v>0</v>
      </c>
      <c r="V163" s="1">
        <v>137311</v>
      </c>
      <c r="W163" s="1">
        <v>0</v>
      </c>
    </row>
    <row r="164" spans="1:23" hidden="1" x14ac:dyDescent="0.25">
      <c r="A164" t="str">
        <f>IFERROR(VLOOKUP(B164,Hoja1!$A$1:$D$23,2,0),"")</f>
        <v/>
      </c>
      <c r="B164" t="s">
        <v>107</v>
      </c>
      <c r="C164" t="str">
        <f>IFERROR(VLOOKUP(B164,Hoja1!$A$1:$D$23,4,0),"")</f>
        <v/>
      </c>
      <c r="D164" s="1">
        <v>555000</v>
      </c>
      <c r="E164" s="1">
        <v>0</v>
      </c>
      <c r="F164" s="1">
        <v>-96256</v>
      </c>
      <c r="G164" s="1">
        <v>458744</v>
      </c>
      <c r="H164" s="1">
        <v>0</v>
      </c>
      <c r="I164" s="1">
        <v>458744</v>
      </c>
      <c r="J164" s="1">
        <v>0</v>
      </c>
      <c r="K164" s="1">
        <v>458744</v>
      </c>
      <c r="L164" s="1">
        <v>0</v>
      </c>
      <c r="M164" s="1">
        <v>0</v>
      </c>
      <c r="N164" s="1">
        <v>458744</v>
      </c>
      <c r="O164" s="1">
        <v>0</v>
      </c>
      <c r="P164" s="1">
        <v>100</v>
      </c>
      <c r="Q164" s="1">
        <v>17451</v>
      </c>
      <c r="R164" s="1">
        <v>118204</v>
      </c>
      <c r="S164" s="1">
        <v>340540</v>
      </c>
      <c r="T164" s="1">
        <v>25.7669</v>
      </c>
      <c r="U164" s="1">
        <v>17451</v>
      </c>
      <c r="V164" s="1">
        <v>118204</v>
      </c>
      <c r="W164" s="1">
        <v>0</v>
      </c>
    </row>
    <row r="165" spans="1:23" hidden="1" x14ac:dyDescent="0.25">
      <c r="A165" t="str">
        <f>IFERROR(VLOOKUP(B165,Hoja1!$A$1:$D$23,2,0),"")</f>
        <v/>
      </c>
      <c r="B165" t="s">
        <v>27</v>
      </c>
      <c r="C165" t="str">
        <f>IFERROR(VLOOKUP(B165,Hoja1!$A$1:$D$23,4,0),"")</f>
        <v/>
      </c>
      <c r="D165" s="1">
        <v>555000</v>
      </c>
      <c r="E165" s="1">
        <v>0</v>
      </c>
      <c r="F165" s="1">
        <v>-96256</v>
      </c>
      <c r="G165" s="1">
        <v>458744</v>
      </c>
      <c r="H165" s="1">
        <v>0</v>
      </c>
      <c r="I165" s="1">
        <v>458744</v>
      </c>
      <c r="J165" s="1">
        <v>0</v>
      </c>
      <c r="K165" s="1">
        <v>458744</v>
      </c>
      <c r="L165" s="1">
        <v>0</v>
      </c>
      <c r="M165" s="1">
        <v>0</v>
      </c>
      <c r="N165" s="1">
        <v>458744</v>
      </c>
      <c r="O165" s="1">
        <v>0</v>
      </c>
      <c r="P165" s="1">
        <v>100</v>
      </c>
      <c r="Q165" s="1">
        <v>17451</v>
      </c>
      <c r="R165" s="1">
        <v>118204</v>
      </c>
      <c r="S165" s="1">
        <v>340540</v>
      </c>
      <c r="T165" s="1">
        <v>25.7669</v>
      </c>
      <c r="U165" s="1">
        <v>17451</v>
      </c>
      <c r="V165" s="1">
        <v>118204</v>
      </c>
      <c r="W165" s="1">
        <v>0</v>
      </c>
    </row>
    <row r="166" spans="1:23" hidden="1" x14ac:dyDescent="0.25">
      <c r="A166" t="str">
        <f>IFERROR(VLOOKUP(B166,Hoja1!$A$1:$D$23,2,0),"")</f>
        <v/>
      </c>
      <c r="B166" t="s">
        <v>108</v>
      </c>
      <c r="C166" t="str">
        <f>IFERROR(VLOOKUP(B166,Hoja1!$A$1:$D$23,4,0),"")</f>
        <v/>
      </c>
      <c r="D166" s="1">
        <v>2400000</v>
      </c>
      <c r="E166" s="1">
        <v>0</v>
      </c>
      <c r="F166" s="1">
        <v>-2400000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</row>
    <row r="167" spans="1:23" hidden="1" x14ac:dyDescent="0.25">
      <c r="A167" t="str">
        <f>IFERROR(VLOOKUP(B167,Hoja1!$A$1:$D$23,2,0),"")</f>
        <v/>
      </c>
      <c r="B167" t="s">
        <v>27</v>
      </c>
      <c r="C167" t="str">
        <f>IFERROR(VLOOKUP(B167,Hoja1!$A$1:$D$23,4,0),"")</f>
        <v/>
      </c>
      <c r="D167" s="1">
        <v>2400000</v>
      </c>
      <c r="E167" s="1">
        <v>0</v>
      </c>
      <c r="F167" s="1">
        <v>-2400000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</row>
    <row r="168" spans="1:23" hidden="1" x14ac:dyDescent="0.25">
      <c r="A168" t="str">
        <f>IFERROR(VLOOKUP(B168,Hoja1!$A$1:$D$23,2,0),"")</f>
        <v/>
      </c>
      <c r="B168" t="s">
        <v>109</v>
      </c>
      <c r="C168" t="str">
        <f>IFERROR(VLOOKUP(B168,Hoja1!$A$1:$D$23,4,0),"")</f>
        <v/>
      </c>
      <c r="D168" s="1">
        <v>70000</v>
      </c>
      <c r="E168" s="1">
        <v>0</v>
      </c>
      <c r="F168" s="1">
        <v>-70000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</row>
    <row r="169" spans="1:23" hidden="1" x14ac:dyDescent="0.25">
      <c r="A169" t="str">
        <f>IFERROR(VLOOKUP(B169,Hoja1!$A$1:$D$23,2,0),"")</f>
        <v/>
      </c>
      <c r="B169" t="s">
        <v>27</v>
      </c>
      <c r="C169" t="str">
        <f>IFERROR(VLOOKUP(B169,Hoja1!$A$1:$D$23,4,0),"")</f>
        <v/>
      </c>
      <c r="D169" s="1">
        <v>70000</v>
      </c>
      <c r="E169" s="1">
        <v>0</v>
      </c>
      <c r="F169" s="1">
        <v>-70000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</row>
    <row r="170" spans="1:23" hidden="1" x14ac:dyDescent="0.25">
      <c r="A170" t="str">
        <f>IFERROR(VLOOKUP(B170,Hoja1!$A$1:$D$23,2,0),"")</f>
        <v/>
      </c>
      <c r="B170" t="s">
        <v>110</v>
      </c>
      <c r="C170" t="str">
        <f>IFERROR(VLOOKUP(B170,Hoja1!$A$1:$D$23,4,0),"")</f>
        <v/>
      </c>
      <c r="D170" s="1">
        <v>15000000</v>
      </c>
      <c r="E170" s="1">
        <v>0</v>
      </c>
      <c r="F170" s="1">
        <v>-14500000</v>
      </c>
      <c r="G170" s="1">
        <v>500000</v>
      </c>
      <c r="H170" s="1">
        <v>0</v>
      </c>
      <c r="I170" s="1">
        <v>500000</v>
      </c>
      <c r="J170" s="1">
        <v>0</v>
      </c>
      <c r="K170" s="1">
        <v>500000</v>
      </c>
      <c r="L170" s="1">
        <v>0</v>
      </c>
      <c r="M170" s="1">
        <v>0</v>
      </c>
      <c r="N170" s="1">
        <v>400000</v>
      </c>
      <c r="O170" s="1">
        <v>100000</v>
      </c>
      <c r="P170" s="1">
        <v>80</v>
      </c>
      <c r="Q170" s="1">
        <v>0</v>
      </c>
      <c r="R170" s="1">
        <v>400000</v>
      </c>
      <c r="S170" s="1">
        <v>0</v>
      </c>
      <c r="T170" s="1">
        <v>80</v>
      </c>
      <c r="U170" s="1">
        <v>0</v>
      </c>
      <c r="V170" s="1">
        <v>400000</v>
      </c>
      <c r="W170" s="1">
        <v>0</v>
      </c>
    </row>
    <row r="171" spans="1:23" hidden="1" x14ac:dyDescent="0.25">
      <c r="A171" t="str">
        <f>IFERROR(VLOOKUP(B171,Hoja1!$A$1:$D$23,2,0),"")</f>
        <v/>
      </c>
      <c r="B171" t="s">
        <v>27</v>
      </c>
      <c r="C171" t="str">
        <f>IFERROR(VLOOKUP(B171,Hoja1!$A$1:$D$23,4,0),"")</f>
        <v/>
      </c>
      <c r="D171" s="1">
        <v>15000000</v>
      </c>
      <c r="E171" s="1">
        <v>0</v>
      </c>
      <c r="F171" s="1">
        <v>-14500000</v>
      </c>
      <c r="G171" s="1">
        <v>500000</v>
      </c>
      <c r="H171" s="1">
        <v>0</v>
      </c>
      <c r="I171" s="1">
        <v>500000</v>
      </c>
      <c r="J171" s="1">
        <v>0</v>
      </c>
      <c r="K171" s="1">
        <v>500000</v>
      </c>
      <c r="L171" s="1">
        <v>0</v>
      </c>
      <c r="M171" s="1">
        <v>0</v>
      </c>
      <c r="N171" s="1">
        <v>400000</v>
      </c>
      <c r="O171" s="1">
        <v>100000</v>
      </c>
      <c r="P171" s="1">
        <v>80</v>
      </c>
      <c r="Q171" s="1">
        <v>0</v>
      </c>
      <c r="R171" s="1">
        <v>400000</v>
      </c>
      <c r="S171" s="1">
        <v>0</v>
      </c>
      <c r="T171" s="1">
        <v>80</v>
      </c>
      <c r="U171" s="1">
        <v>0</v>
      </c>
      <c r="V171" s="1">
        <v>400000</v>
      </c>
      <c r="W171" s="1">
        <v>0</v>
      </c>
    </row>
    <row r="172" spans="1:23" hidden="1" x14ac:dyDescent="0.25">
      <c r="A172" t="str">
        <f>IFERROR(VLOOKUP(B172,Hoja1!$A$1:$D$23,2,0),"")</f>
        <v/>
      </c>
      <c r="B172" t="s">
        <v>111</v>
      </c>
      <c r="C172" t="str">
        <f>IFERROR(VLOOKUP(B172,Hoja1!$A$1:$D$23,4,0),"")</f>
        <v/>
      </c>
      <c r="D172" s="1">
        <v>5000000</v>
      </c>
      <c r="E172" s="1">
        <v>0</v>
      </c>
      <c r="F172" s="1">
        <v>-5000000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</row>
    <row r="173" spans="1:23" hidden="1" x14ac:dyDescent="0.25">
      <c r="A173" t="str">
        <f>IFERROR(VLOOKUP(B173,Hoja1!$A$1:$D$23,2,0),"")</f>
        <v/>
      </c>
      <c r="B173" t="s">
        <v>27</v>
      </c>
      <c r="C173" t="str">
        <f>IFERROR(VLOOKUP(B173,Hoja1!$A$1:$D$23,4,0),"")</f>
        <v/>
      </c>
      <c r="D173" s="1">
        <v>5000000</v>
      </c>
      <c r="E173" s="1">
        <v>0</v>
      </c>
      <c r="F173" s="1">
        <v>-5000000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</row>
    <row r="174" spans="1:23" hidden="1" x14ac:dyDescent="0.25">
      <c r="A174" t="str">
        <f>IFERROR(VLOOKUP(B174,Hoja1!$A$1:$D$23,2,0),"")</f>
        <v/>
      </c>
      <c r="B174" t="s">
        <v>112</v>
      </c>
      <c r="C174" t="str">
        <f>IFERROR(VLOOKUP(B174,Hoja1!$A$1:$D$23,4,0),"")</f>
        <v/>
      </c>
      <c r="D174" s="1">
        <v>5500000</v>
      </c>
      <c r="E174" s="1">
        <v>0</v>
      </c>
      <c r="F174" s="1">
        <v>-5500000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</row>
    <row r="175" spans="1:23" hidden="1" x14ac:dyDescent="0.25">
      <c r="A175" t="str">
        <f>IFERROR(VLOOKUP(B175,Hoja1!$A$1:$D$23,2,0),"")</f>
        <v/>
      </c>
      <c r="B175" t="s">
        <v>27</v>
      </c>
      <c r="C175" t="str">
        <f>IFERROR(VLOOKUP(B175,Hoja1!$A$1:$D$23,4,0),"")</f>
        <v/>
      </c>
      <c r="D175" s="1">
        <v>5500000</v>
      </c>
      <c r="E175" s="1">
        <v>0</v>
      </c>
      <c r="F175" s="1">
        <v>-5500000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</row>
    <row r="176" spans="1:23" hidden="1" x14ac:dyDescent="0.25">
      <c r="A176" t="str">
        <f>IFERROR(VLOOKUP(B176,Hoja1!$A$1:$D$23,2,0),"")</f>
        <v/>
      </c>
      <c r="B176" t="s">
        <v>113</v>
      </c>
      <c r="C176" t="str">
        <f>IFERROR(VLOOKUP(B176,Hoja1!$A$1:$D$23,4,0),"")</f>
        <v/>
      </c>
      <c r="D176" s="1">
        <v>865000</v>
      </c>
      <c r="E176" s="1">
        <v>0</v>
      </c>
      <c r="F176" s="1">
        <v>-365000</v>
      </c>
      <c r="G176" s="1">
        <v>500000</v>
      </c>
      <c r="H176" s="1">
        <v>0</v>
      </c>
      <c r="I176" s="1">
        <v>500000</v>
      </c>
      <c r="J176" s="1">
        <v>0</v>
      </c>
      <c r="K176" s="1">
        <v>500000</v>
      </c>
      <c r="L176" s="1">
        <v>0</v>
      </c>
      <c r="M176" s="1">
        <v>0</v>
      </c>
      <c r="N176" s="1">
        <v>500000</v>
      </c>
      <c r="O176" s="1">
        <v>0</v>
      </c>
      <c r="P176" s="1">
        <v>100</v>
      </c>
      <c r="Q176" s="1">
        <v>0</v>
      </c>
      <c r="R176" s="1">
        <v>500000</v>
      </c>
      <c r="S176" s="1">
        <v>0</v>
      </c>
      <c r="T176" s="1">
        <v>100</v>
      </c>
      <c r="U176" s="1">
        <v>0</v>
      </c>
      <c r="V176" s="1">
        <v>500000</v>
      </c>
      <c r="W176" s="1">
        <v>0</v>
      </c>
    </row>
    <row r="177" spans="1:23" hidden="1" x14ac:dyDescent="0.25">
      <c r="A177" t="str">
        <f>IFERROR(VLOOKUP(B177,Hoja1!$A$1:$D$23,2,0),"")</f>
        <v/>
      </c>
      <c r="B177" t="s">
        <v>27</v>
      </c>
      <c r="C177" t="str">
        <f>IFERROR(VLOOKUP(B177,Hoja1!$A$1:$D$23,4,0),"")</f>
        <v/>
      </c>
      <c r="D177" s="1">
        <v>865000</v>
      </c>
      <c r="E177" s="1">
        <v>0</v>
      </c>
      <c r="F177" s="1">
        <v>-365000</v>
      </c>
      <c r="G177" s="1">
        <v>500000</v>
      </c>
      <c r="H177" s="1">
        <v>0</v>
      </c>
      <c r="I177" s="1">
        <v>500000</v>
      </c>
      <c r="J177" s="1">
        <v>0</v>
      </c>
      <c r="K177" s="1">
        <v>500000</v>
      </c>
      <c r="L177" s="1">
        <v>0</v>
      </c>
      <c r="M177" s="1">
        <v>0</v>
      </c>
      <c r="N177" s="1">
        <v>500000</v>
      </c>
      <c r="O177" s="1">
        <v>0</v>
      </c>
      <c r="P177" s="1">
        <v>100</v>
      </c>
      <c r="Q177" s="1">
        <v>0</v>
      </c>
      <c r="R177" s="1">
        <v>500000</v>
      </c>
      <c r="S177" s="1">
        <v>0</v>
      </c>
      <c r="T177" s="1">
        <v>100</v>
      </c>
      <c r="U177" s="1">
        <v>0</v>
      </c>
      <c r="V177" s="1">
        <v>500000</v>
      </c>
      <c r="W177" s="1">
        <v>0</v>
      </c>
    </row>
    <row r="178" spans="1:23" hidden="1" x14ac:dyDescent="0.25">
      <c r="A178" t="str">
        <f>IFERROR(VLOOKUP(B178,Hoja1!$A$1:$D$23,2,0),"")</f>
        <v/>
      </c>
      <c r="B178" t="s">
        <v>114</v>
      </c>
      <c r="C178" t="str">
        <f>IFERROR(VLOOKUP(B178,Hoja1!$A$1:$D$23,4,0),"")</f>
        <v/>
      </c>
      <c r="D178" s="1">
        <v>1403000</v>
      </c>
      <c r="E178" s="1">
        <v>0</v>
      </c>
      <c r="F178" s="1">
        <v>-1403000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</row>
    <row r="179" spans="1:23" hidden="1" x14ac:dyDescent="0.25">
      <c r="A179" t="str">
        <f>IFERROR(VLOOKUP(B179,Hoja1!$A$1:$D$23,2,0),"")</f>
        <v/>
      </c>
      <c r="B179" t="s">
        <v>27</v>
      </c>
      <c r="C179" t="str">
        <f>IFERROR(VLOOKUP(B179,Hoja1!$A$1:$D$23,4,0),"")</f>
        <v/>
      </c>
      <c r="D179" s="1">
        <v>1403000</v>
      </c>
      <c r="E179" s="1">
        <v>0</v>
      </c>
      <c r="F179" s="1">
        <v>-1403000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</row>
    <row r="180" spans="1:23" hidden="1" x14ac:dyDescent="0.25">
      <c r="A180" t="str">
        <f>IFERROR(VLOOKUP(B180,Hoja1!$A$1:$D$23,2,0),"")</f>
        <v/>
      </c>
      <c r="B180" t="s">
        <v>115</v>
      </c>
      <c r="C180" t="str">
        <f>IFERROR(VLOOKUP(B180,Hoja1!$A$1:$D$23,4,0),"")</f>
        <v/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</row>
    <row r="181" spans="1:23" hidden="1" x14ac:dyDescent="0.25">
      <c r="A181" t="str">
        <f>IFERROR(VLOOKUP(B181,Hoja1!$A$1:$D$23,2,0),"")</f>
        <v/>
      </c>
      <c r="B181" t="s">
        <v>27</v>
      </c>
      <c r="C181" t="str">
        <f>IFERROR(VLOOKUP(B181,Hoja1!$A$1:$D$23,4,0),"")</f>
        <v/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</row>
    <row r="182" spans="1:23" hidden="1" x14ac:dyDescent="0.25">
      <c r="A182" t="str">
        <f>IFERROR(VLOOKUP(B182,Hoja1!$A$1:$D$23,2,0),"")</f>
        <v/>
      </c>
      <c r="B182" t="s">
        <v>116</v>
      </c>
      <c r="C182" t="str">
        <f>IFERROR(VLOOKUP(B182,Hoja1!$A$1:$D$23,4,0),"")</f>
        <v/>
      </c>
      <c r="D182" s="1">
        <v>200000000</v>
      </c>
      <c r="E182" s="1">
        <v>0</v>
      </c>
      <c r="F182" s="1">
        <v>-149154010</v>
      </c>
      <c r="G182" s="1">
        <v>50845990</v>
      </c>
      <c r="H182" s="1">
        <v>0</v>
      </c>
      <c r="I182" s="1">
        <v>50845990</v>
      </c>
      <c r="J182" s="1">
        <v>0</v>
      </c>
      <c r="K182" s="1">
        <v>50845990</v>
      </c>
      <c r="L182" s="1">
        <v>0</v>
      </c>
      <c r="M182" s="1">
        <v>0</v>
      </c>
      <c r="N182" s="1">
        <v>50845990</v>
      </c>
      <c r="O182" s="1">
        <v>0</v>
      </c>
      <c r="P182" s="1">
        <v>100</v>
      </c>
      <c r="Q182" s="1">
        <v>0</v>
      </c>
      <c r="R182" s="1">
        <v>18168922</v>
      </c>
      <c r="S182" s="1">
        <v>32677068</v>
      </c>
      <c r="T182" s="1">
        <v>35.733199999999997</v>
      </c>
      <c r="U182" s="1">
        <v>0</v>
      </c>
      <c r="V182" s="1">
        <v>18168922</v>
      </c>
      <c r="W182" s="1">
        <v>0</v>
      </c>
    </row>
    <row r="183" spans="1:23" hidden="1" x14ac:dyDescent="0.25">
      <c r="A183" t="str">
        <f>IFERROR(VLOOKUP(B183,Hoja1!$A$1:$D$23,2,0),"")</f>
        <v/>
      </c>
      <c r="B183" t="s">
        <v>27</v>
      </c>
      <c r="C183" t="str">
        <f>IFERROR(VLOOKUP(B183,Hoja1!$A$1:$D$23,4,0),"")</f>
        <v/>
      </c>
      <c r="D183" s="1">
        <v>200000000</v>
      </c>
      <c r="E183" s="1">
        <v>0</v>
      </c>
      <c r="F183" s="1">
        <v>-149154010</v>
      </c>
      <c r="G183" s="1">
        <v>50845990</v>
      </c>
      <c r="H183" s="1">
        <v>0</v>
      </c>
      <c r="I183" s="1">
        <v>50845990</v>
      </c>
      <c r="J183" s="1">
        <v>0</v>
      </c>
      <c r="K183" s="1">
        <v>50845990</v>
      </c>
      <c r="L183" s="1">
        <v>0</v>
      </c>
      <c r="M183" s="1">
        <v>0</v>
      </c>
      <c r="N183" s="1">
        <v>50845990</v>
      </c>
      <c r="O183" s="1">
        <v>0</v>
      </c>
      <c r="P183" s="1">
        <v>100</v>
      </c>
      <c r="Q183" s="1">
        <v>0</v>
      </c>
      <c r="R183" s="1">
        <v>18168922</v>
      </c>
      <c r="S183" s="1">
        <v>32677068</v>
      </c>
      <c r="T183" s="1">
        <v>35.733199999999997</v>
      </c>
      <c r="U183" s="1">
        <v>0</v>
      </c>
      <c r="V183" s="1">
        <v>18168922</v>
      </c>
      <c r="W183" s="1">
        <v>0</v>
      </c>
    </row>
    <row r="184" spans="1:23" hidden="1" x14ac:dyDescent="0.25">
      <c r="A184" t="str">
        <f>IFERROR(VLOOKUP(B184,Hoja1!$A$1:$D$23,2,0),"")</f>
        <v/>
      </c>
      <c r="B184" t="s">
        <v>117</v>
      </c>
      <c r="C184" t="str">
        <f>IFERROR(VLOOKUP(B184,Hoja1!$A$1:$D$23,4,0),"")</f>
        <v/>
      </c>
      <c r="D184" s="1">
        <v>3000000</v>
      </c>
      <c r="E184" s="1">
        <v>0</v>
      </c>
      <c r="F184" s="1">
        <v>0</v>
      </c>
      <c r="G184" s="1">
        <v>3000000</v>
      </c>
      <c r="H184" s="1">
        <v>0</v>
      </c>
      <c r="I184" s="1">
        <v>3000000</v>
      </c>
      <c r="J184" s="1">
        <v>0</v>
      </c>
      <c r="K184" s="1">
        <v>3000000</v>
      </c>
      <c r="L184" s="1">
        <v>0</v>
      </c>
      <c r="M184" s="1">
        <v>0</v>
      </c>
      <c r="N184" s="1">
        <v>3000000</v>
      </c>
      <c r="O184" s="1">
        <v>0</v>
      </c>
      <c r="P184" s="1">
        <v>100</v>
      </c>
      <c r="Q184" s="1">
        <v>440465</v>
      </c>
      <c r="R184" s="1">
        <v>440465</v>
      </c>
      <c r="S184" s="1">
        <v>2559535</v>
      </c>
      <c r="T184" s="1">
        <v>14.6822</v>
      </c>
      <c r="U184" s="1">
        <v>440465</v>
      </c>
      <c r="V184" s="1">
        <v>440465</v>
      </c>
      <c r="W184" s="1">
        <v>0</v>
      </c>
    </row>
    <row r="185" spans="1:23" hidden="1" x14ac:dyDescent="0.25">
      <c r="A185" t="str">
        <f>IFERROR(VLOOKUP(B185,Hoja1!$A$1:$D$23,2,0),"")</f>
        <v/>
      </c>
      <c r="B185" t="s">
        <v>27</v>
      </c>
      <c r="C185" t="str">
        <f>IFERROR(VLOOKUP(B185,Hoja1!$A$1:$D$23,4,0),"")</f>
        <v/>
      </c>
      <c r="D185" s="1">
        <v>3000000</v>
      </c>
      <c r="E185" s="1">
        <v>0</v>
      </c>
      <c r="F185" s="1">
        <v>0</v>
      </c>
      <c r="G185" s="1">
        <v>3000000</v>
      </c>
      <c r="H185" s="1">
        <v>0</v>
      </c>
      <c r="I185" s="1">
        <v>3000000</v>
      </c>
      <c r="J185" s="1">
        <v>0</v>
      </c>
      <c r="K185" s="1">
        <v>3000000</v>
      </c>
      <c r="L185" s="1">
        <v>0</v>
      </c>
      <c r="M185" s="1">
        <v>0</v>
      </c>
      <c r="N185" s="1">
        <v>3000000</v>
      </c>
      <c r="O185" s="1">
        <v>0</v>
      </c>
      <c r="P185" s="1">
        <v>100</v>
      </c>
      <c r="Q185" s="1">
        <v>440465</v>
      </c>
      <c r="R185" s="1">
        <v>440465</v>
      </c>
      <c r="S185" s="1">
        <v>2559535</v>
      </c>
      <c r="T185" s="1">
        <v>14.6822</v>
      </c>
      <c r="U185" s="1">
        <v>440465</v>
      </c>
      <c r="V185" s="1">
        <v>440465</v>
      </c>
      <c r="W185" s="1">
        <v>0</v>
      </c>
    </row>
    <row r="186" spans="1:23" hidden="1" x14ac:dyDescent="0.25">
      <c r="A186" t="str">
        <f>IFERROR(VLOOKUP(B186,Hoja1!$A$1:$D$23,2,0),"")</f>
        <v/>
      </c>
      <c r="B186" t="s">
        <v>118</v>
      </c>
      <c r="C186" t="str">
        <f>IFERROR(VLOOKUP(B186,Hoja1!$A$1:$D$23,4,0),"")</f>
        <v/>
      </c>
      <c r="D186" s="1">
        <v>200942000</v>
      </c>
      <c r="E186" s="1">
        <v>0</v>
      </c>
      <c r="F186" s="1">
        <v>64186477</v>
      </c>
      <c r="G186" s="1">
        <v>265128477</v>
      </c>
      <c r="H186" s="1">
        <v>0</v>
      </c>
      <c r="I186" s="1">
        <v>265128477</v>
      </c>
      <c r="J186" s="1">
        <v>0</v>
      </c>
      <c r="K186" s="1">
        <v>265128477</v>
      </c>
      <c r="L186" s="1">
        <v>0</v>
      </c>
      <c r="M186" s="1">
        <v>0</v>
      </c>
      <c r="N186" s="1">
        <v>124172301</v>
      </c>
      <c r="O186" s="1">
        <v>140956176</v>
      </c>
      <c r="P186" s="1">
        <v>46.834800000000001</v>
      </c>
      <c r="Q186" s="1">
        <v>25828779</v>
      </c>
      <c r="R186" s="1">
        <v>124172297</v>
      </c>
      <c r="S186" s="1">
        <v>4</v>
      </c>
      <c r="T186" s="1">
        <v>46.834800000000001</v>
      </c>
      <c r="U186" s="1">
        <v>25828779</v>
      </c>
      <c r="V186" s="1">
        <v>124172297</v>
      </c>
      <c r="W186" s="1">
        <v>0</v>
      </c>
    </row>
    <row r="187" spans="1:23" hidden="1" x14ac:dyDescent="0.25">
      <c r="A187" t="str">
        <f>IFERROR(VLOOKUP(B187,Hoja1!$A$1:$D$23,2,0),"")</f>
        <v/>
      </c>
      <c r="B187" t="s">
        <v>27</v>
      </c>
      <c r="C187" t="str">
        <f>IFERROR(VLOOKUP(B187,Hoja1!$A$1:$D$23,4,0),"")</f>
        <v/>
      </c>
      <c r="D187" s="1">
        <v>200942000</v>
      </c>
      <c r="E187" s="1">
        <v>0</v>
      </c>
      <c r="F187" s="1">
        <v>64186477</v>
      </c>
      <c r="G187" s="1">
        <v>265128477</v>
      </c>
      <c r="H187" s="1">
        <v>0</v>
      </c>
      <c r="I187" s="1">
        <v>265128477</v>
      </c>
      <c r="J187" s="1">
        <v>0</v>
      </c>
      <c r="K187" s="1">
        <v>265128477</v>
      </c>
      <c r="L187" s="1">
        <v>0</v>
      </c>
      <c r="M187" s="1">
        <v>0</v>
      </c>
      <c r="N187" s="1">
        <v>124172301</v>
      </c>
      <c r="O187" s="1">
        <v>140956176</v>
      </c>
      <c r="P187" s="1">
        <v>46.834800000000001</v>
      </c>
      <c r="Q187" s="1">
        <v>25828779</v>
      </c>
      <c r="R187" s="1">
        <v>124172297</v>
      </c>
      <c r="S187" s="1">
        <v>4</v>
      </c>
      <c r="T187" s="1">
        <v>46.834800000000001</v>
      </c>
      <c r="U187" s="1">
        <v>25828779</v>
      </c>
      <c r="V187" s="1">
        <v>124172297</v>
      </c>
      <c r="W187" s="1">
        <v>0</v>
      </c>
    </row>
    <row r="188" spans="1:23" hidden="1" x14ac:dyDescent="0.25">
      <c r="A188" t="str">
        <f>IFERROR(VLOOKUP(B188,Hoja1!$A$1:$D$23,2,0),"")</f>
        <v/>
      </c>
      <c r="B188" t="s">
        <v>119</v>
      </c>
      <c r="C188" t="str">
        <f>IFERROR(VLOOKUP(B188,Hoja1!$A$1:$D$23,4,0),"")</f>
        <v/>
      </c>
      <c r="D188" s="1">
        <v>166088000</v>
      </c>
      <c r="E188" s="1">
        <v>0</v>
      </c>
      <c r="F188" s="1">
        <v>96486263</v>
      </c>
      <c r="G188" s="1">
        <v>262574263</v>
      </c>
      <c r="H188" s="1">
        <v>0</v>
      </c>
      <c r="I188" s="1">
        <v>262574263</v>
      </c>
      <c r="J188" s="1">
        <v>0</v>
      </c>
      <c r="K188" s="1">
        <v>262574263</v>
      </c>
      <c r="L188" s="1">
        <v>0</v>
      </c>
      <c r="M188" s="1">
        <v>0</v>
      </c>
      <c r="N188" s="1">
        <v>51313563</v>
      </c>
      <c r="O188" s="1">
        <v>211260700</v>
      </c>
      <c r="P188" s="1">
        <v>19.5425</v>
      </c>
      <c r="Q188" s="1">
        <v>39654863</v>
      </c>
      <c r="R188" s="1">
        <v>51313563</v>
      </c>
      <c r="S188" s="1">
        <v>0</v>
      </c>
      <c r="T188" s="1">
        <v>19.5425</v>
      </c>
      <c r="U188" s="1">
        <v>39654863</v>
      </c>
      <c r="V188" s="1">
        <v>51313563</v>
      </c>
      <c r="W188" s="1">
        <v>0</v>
      </c>
    </row>
    <row r="189" spans="1:23" hidden="1" x14ac:dyDescent="0.25">
      <c r="A189" t="str">
        <f>IFERROR(VLOOKUP(B189,Hoja1!$A$1:$D$23,2,0),"")</f>
        <v/>
      </c>
      <c r="B189" t="s">
        <v>27</v>
      </c>
      <c r="C189" t="str">
        <f>IFERROR(VLOOKUP(B189,Hoja1!$A$1:$D$23,4,0),"")</f>
        <v/>
      </c>
      <c r="D189" s="1">
        <v>166088000</v>
      </c>
      <c r="E189" s="1">
        <v>0</v>
      </c>
      <c r="F189" s="1">
        <v>96486263</v>
      </c>
      <c r="G189" s="1">
        <v>262574263</v>
      </c>
      <c r="H189" s="1">
        <v>0</v>
      </c>
      <c r="I189" s="1">
        <v>262574263</v>
      </c>
      <c r="J189" s="1">
        <v>0</v>
      </c>
      <c r="K189" s="1">
        <v>262574263</v>
      </c>
      <c r="L189" s="1">
        <v>0</v>
      </c>
      <c r="M189" s="1">
        <v>0</v>
      </c>
      <c r="N189" s="1">
        <v>51313563</v>
      </c>
      <c r="O189" s="1">
        <v>211260700</v>
      </c>
      <c r="P189" s="1">
        <v>19.5425</v>
      </c>
      <c r="Q189" s="1">
        <v>39654863</v>
      </c>
      <c r="R189" s="1">
        <v>51313563</v>
      </c>
      <c r="S189" s="1">
        <v>0</v>
      </c>
      <c r="T189" s="1">
        <v>19.5425</v>
      </c>
      <c r="U189" s="1">
        <v>39654863</v>
      </c>
      <c r="V189" s="1">
        <v>51313563</v>
      </c>
      <c r="W189" s="1">
        <v>0</v>
      </c>
    </row>
    <row r="190" spans="1:23" hidden="1" x14ac:dyDescent="0.25">
      <c r="A190" t="str">
        <f>IFERROR(VLOOKUP(B190,Hoja1!$A$1:$D$23,2,0),"")</f>
        <v/>
      </c>
      <c r="B190" t="s">
        <v>120</v>
      </c>
      <c r="C190" t="str">
        <f>IFERROR(VLOOKUP(B190,Hoja1!$A$1:$D$23,4,0),"")</f>
        <v/>
      </c>
      <c r="D190" s="1">
        <v>92598000</v>
      </c>
      <c r="E190" s="1">
        <v>0</v>
      </c>
      <c r="F190" s="1">
        <v>-2898000</v>
      </c>
      <c r="G190" s="1">
        <v>89700000</v>
      </c>
      <c r="H190" s="1">
        <v>0</v>
      </c>
      <c r="I190" s="1">
        <v>89700000</v>
      </c>
      <c r="J190" s="1">
        <v>0</v>
      </c>
      <c r="K190" s="1">
        <v>89700000</v>
      </c>
      <c r="L190" s="1">
        <v>0</v>
      </c>
      <c r="M190" s="1">
        <v>0</v>
      </c>
      <c r="N190" s="1">
        <v>89700000</v>
      </c>
      <c r="O190" s="1">
        <v>0</v>
      </c>
      <c r="P190" s="1">
        <v>100</v>
      </c>
      <c r="Q190" s="1">
        <v>6071618</v>
      </c>
      <c r="R190" s="1">
        <v>39321333</v>
      </c>
      <c r="S190" s="1">
        <v>50378667</v>
      </c>
      <c r="T190" s="1">
        <v>43.836500000000001</v>
      </c>
      <c r="U190" s="1">
        <v>6071618</v>
      </c>
      <c r="V190" s="1">
        <v>39321333</v>
      </c>
      <c r="W190" s="1">
        <v>0</v>
      </c>
    </row>
    <row r="191" spans="1:23" hidden="1" x14ac:dyDescent="0.25">
      <c r="A191" t="str">
        <f>IFERROR(VLOOKUP(B191,Hoja1!$A$1:$D$23,2,0),"")</f>
        <v/>
      </c>
      <c r="B191" t="s">
        <v>27</v>
      </c>
      <c r="C191" t="str">
        <f>IFERROR(VLOOKUP(B191,Hoja1!$A$1:$D$23,4,0),"")</f>
        <v/>
      </c>
      <c r="D191" s="1">
        <v>92598000</v>
      </c>
      <c r="E191" s="1">
        <v>0</v>
      </c>
      <c r="F191" s="1">
        <v>-2898000</v>
      </c>
      <c r="G191" s="1">
        <v>89700000</v>
      </c>
      <c r="H191" s="1">
        <v>0</v>
      </c>
      <c r="I191" s="1">
        <v>89700000</v>
      </c>
      <c r="J191" s="1">
        <v>0</v>
      </c>
      <c r="K191" s="1">
        <v>89700000</v>
      </c>
      <c r="L191" s="1">
        <v>0</v>
      </c>
      <c r="M191" s="1">
        <v>0</v>
      </c>
      <c r="N191" s="1">
        <v>89700000</v>
      </c>
      <c r="O191" s="1">
        <v>0</v>
      </c>
      <c r="P191" s="1">
        <v>100</v>
      </c>
      <c r="Q191" s="1">
        <v>6071618</v>
      </c>
      <c r="R191" s="1">
        <v>39321333</v>
      </c>
      <c r="S191" s="1">
        <v>50378667</v>
      </c>
      <c r="T191" s="1">
        <v>43.836500000000001</v>
      </c>
      <c r="U191" s="1">
        <v>6071618</v>
      </c>
      <c r="V191" s="1">
        <v>39321333</v>
      </c>
      <c r="W191" s="1">
        <v>0</v>
      </c>
    </row>
    <row r="192" spans="1:23" hidden="1" x14ac:dyDescent="0.25">
      <c r="A192" t="str">
        <f>IFERROR(VLOOKUP(B192,Hoja1!$A$1:$D$23,2,0),"")</f>
        <v/>
      </c>
      <c r="B192" t="s">
        <v>121</v>
      </c>
      <c r="C192" t="str">
        <f>IFERROR(VLOOKUP(B192,Hoja1!$A$1:$D$23,4,0),"")</f>
        <v/>
      </c>
      <c r="D192" s="1">
        <v>1879000</v>
      </c>
      <c r="E192" s="1">
        <v>-257635</v>
      </c>
      <c r="F192" s="1">
        <v>-1879000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</row>
    <row r="193" spans="1:23" hidden="1" x14ac:dyDescent="0.25">
      <c r="A193" t="str">
        <f>IFERROR(VLOOKUP(B193,Hoja1!$A$1:$D$23,2,0),"")</f>
        <v/>
      </c>
      <c r="B193" t="s">
        <v>27</v>
      </c>
      <c r="C193" t="str">
        <f>IFERROR(VLOOKUP(B193,Hoja1!$A$1:$D$23,4,0),"")</f>
        <v/>
      </c>
      <c r="D193" s="1">
        <v>1879000</v>
      </c>
      <c r="E193" s="1">
        <v>-257635</v>
      </c>
      <c r="F193" s="1">
        <v>-1879000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</row>
    <row r="194" spans="1:23" hidden="1" x14ac:dyDescent="0.25">
      <c r="A194" t="str">
        <f>IFERROR(VLOOKUP(B194,Hoja1!$A$1:$D$23,2,0),"")</f>
        <v/>
      </c>
      <c r="B194" t="s">
        <v>122</v>
      </c>
      <c r="C194" t="str">
        <f>IFERROR(VLOOKUP(B194,Hoja1!$A$1:$D$23,4,0),"")</f>
        <v/>
      </c>
      <c r="D194" s="1">
        <v>5400000</v>
      </c>
      <c r="E194" s="1">
        <v>0</v>
      </c>
      <c r="F194" s="1">
        <v>-1357760</v>
      </c>
      <c r="G194" s="1">
        <v>4042240</v>
      </c>
      <c r="H194" s="1">
        <v>0</v>
      </c>
      <c r="I194" s="1">
        <v>4042240</v>
      </c>
      <c r="J194" s="1">
        <v>0</v>
      </c>
      <c r="K194" s="1">
        <v>4042240</v>
      </c>
      <c r="L194" s="1">
        <v>0</v>
      </c>
      <c r="M194" s="1">
        <v>285600</v>
      </c>
      <c r="N194" s="1">
        <v>2036305</v>
      </c>
      <c r="O194" s="1">
        <v>2005935</v>
      </c>
      <c r="P194" s="1">
        <v>50.375700000000002</v>
      </c>
      <c r="Q194" s="1">
        <v>285600</v>
      </c>
      <c r="R194" s="1">
        <v>494065</v>
      </c>
      <c r="S194" s="1">
        <v>1542240</v>
      </c>
      <c r="T194" s="1">
        <v>12.2226</v>
      </c>
      <c r="U194" s="1">
        <v>285600</v>
      </c>
      <c r="V194" s="1">
        <v>494065</v>
      </c>
      <c r="W194" s="1">
        <v>0</v>
      </c>
    </row>
    <row r="195" spans="1:23" hidden="1" x14ac:dyDescent="0.25">
      <c r="A195" t="str">
        <f>IFERROR(VLOOKUP(B195,Hoja1!$A$1:$D$23,2,0),"")</f>
        <v/>
      </c>
      <c r="B195" t="s">
        <v>27</v>
      </c>
      <c r="C195" t="str">
        <f>IFERROR(VLOOKUP(B195,Hoja1!$A$1:$D$23,4,0),"")</f>
        <v/>
      </c>
      <c r="D195" s="1">
        <v>5400000</v>
      </c>
      <c r="E195" s="1">
        <v>0</v>
      </c>
      <c r="F195" s="1">
        <v>-1357760</v>
      </c>
      <c r="G195" s="1">
        <v>4042240</v>
      </c>
      <c r="H195" s="1">
        <v>0</v>
      </c>
      <c r="I195" s="1">
        <v>4042240</v>
      </c>
      <c r="J195" s="1">
        <v>0</v>
      </c>
      <c r="K195" s="1">
        <v>4042240</v>
      </c>
      <c r="L195" s="1">
        <v>0</v>
      </c>
      <c r="M195" s="1">
        <v>285600</v>
      </c>
      <c r="N195" s="1">
        <v>2036305</v>
      </c>
      <c r="O195" s="1">
        <v>2005935</v>
      </c>
      <c r="P195" s="1">
        <v>50.375700000000002</v>
      </c>
      <c r="Q195" s="1">
        <v>285600</v>
      </c>
      <c r="R195" s="1">
        <v>494065</v>
      </c>
      <c r="S195" s="1">
        <v>1542240</v>
      </c>
      <c r="T195" s="1">
        <v>12.2226</v>
      </c>
      <c r="U195" s="1">
        <v>285600</v>
      </c>
      <c r="V195" s="1">
        <v>494065</v>
      </c>
      <c r="W195" s="1">
        <v>0</v>
      </c>
    </row>
    <row r="196" spans="1:23" hidden="1" x14ac:dyDescent="0.25">
      <c r="A196" t="str">
        <f>IFERROR(VLOOKUP(B196,Hoja1!$A$1:$D$23,2,0),"")</f>
        <v/>
      </c>
      <c r="B196" t="s">
        <v>123</v>
      </c>
      <c r="C196" t="str">
        <f>IFERROR(VLOOKUP(B196,Hoja1!$A$1:$D$23,4,0),"")</f>
        <v/>
      </c>
      <c r="D196" s="1">
        <v>14544000</v>
      </c>
      <c r="E196" s="1">
        <v>0</v>
      </c>
      <c r="F196" s="1">
        <v>-7000000</v>
      </c>
      <c r="G196" s="1">
        <v>7544000</v>
      </c>
      <c r="H196" s="1">
        <v>0</v>
      </c>
      <c r="I196" s="1">
        <v>7544000</v>
      </c>
      <c r="J196" s="1">
        <v>0</v>
      </c>
      <c r="K196" s="1">
        <v>7544000</v>
      </c>
      <c r="L196" s="1">
        <v>0</v>
      </c>
      <c r="M196" s="1">
        <v>0</v>
      </c>
      <c r="N196" s="1">
        <v>3922992</v>
      </c>
      <c r="O196" s="1">
        <v>3621008</v>
      </c>
      <c r="P196" s="1">
        <v>52.0015</v>
      </c>
      <c r="Q196" s="1">
        <v>0</v>
      </c>
      <c r="R196" s="1">
        <v>3922992</v>
      </c>
      <c r="S196" s="1">
        <v>0</v>
      </c>
      <c r="T196" s="1">
        <v>52.0015</v>
      </c>
      <c r="U196" s="1">
        <v>0</v>
      </c>
      <c r="V196" s="1">
        <v>3922992</v>
      </c>
      <c r="W196" s="1">
        <v>0</v>
      </c>
    </row>
    <row r="197" spans="1:23" hidden="1" x14ac:dyDescent="0.25">
      <c r="A197" t="str">
        <f>IFERROR(VLOOKUP(B197,Hoja1!$A$1:$D$23,2,0),"")</f>
        <v/>
      </c>
      <c r="B197" t="s">
        <v>27</v>
      </c>
      <c r="C197" t="str">
        <f>IFERROR(VLOOKUP(B197,Hoja1!$A$1:$D$23,4,0),"")</f>
        <v/>
      </c>
      <c r="D197" s="1">
        <v>14544000</v>
      </c>
      <c r="E197" s="1">
        <v>0</v>
      </c>
      <c r="F197" s="1">
        <v>-7000000</v>
      </c>
      <c r="G197" s="1">
        <v>7544000</v>
      </c>
      <c r="H197" s="1">
        <v>0</v>
      </c>
      <c r="I197" s="1">
        <v>7544000</v>
      </c>
      <c r="J197" s="1">
        <v>0</v>
      </c>
      <c r="K197" s="1">
        <v>7544000</v>
      </c>
      <c r="L197" s="1">
        <v>0</v>
      </c>
      <c r="M197" s="1">
        <v>0</v>
      </c>
      <c r="N197" s="1">
        <v>3922992</v>
      </c>
      <c r="O197" s="1">
        <v>3621008</v>
      </c>
      <c r="P197" s="1">
        <v>52.0015</v>
      </c>
      <c r="Q197" s="1">
        <v>0</v>
      </c>
      <c r="R197" s="1">
        <v>3922992</v>
      </c>
      <c r="S197" s="1">
        <v>0</v>
      </c>
      <c r="T197" s="1">
        <v>52.0015</v>
      </c>
      <c r="U197" s="1">
        <v>0</v>
      </c>
      <c r="V197" s="1">
        <v>3922992</v>
      </c>
      <c r="W197" s="1">
        <v>0</v>
      </c>
    </row>
    <row r="198" spans="1:23" hidden="1" x14ac:dyDescent="0.25">
      <c r="A198" t="str">
        <f>IFERROR(VLOOKUP(B198,Hoja1!$A$1:$D$23,2,0),"")</f>
        <v/>
      </c>
      <c r="B198" t="s">
        <v>124</v>
      </c>
      <c r="C198" t="str">
        <f>IFERROR(VLOOKUP(B198,Hoja1!$A$1:$D$23,4,0),"")</f>
        <v/>
      </c>
      <c r="D198" s="1">
        <v>85939000</v>
      </c>
      <c r="E198" s="1">
        <v>0</v>
      </c>
      <c r="F198" s="1">
        <v>-36960605</v>
      </c>
      <c r="G198" s="1">
        <v>48978395</v>
      </c>
      <c r="H198" s="1">
        <v>0</v>
      </c>
      <c r="I198" s="1">
        <v>48978395</v>
      </c>
      <c r="J198" s="1">
        <v>0</v>
      </c>
      <c r="K198" s="1">
        <v>48978395</v>
      </c>
      <c r="L198" s="1">
        <v>0</v>
      </c>
      <c r="M198" s="1">
        <v>0</v>
      </c>
      <c r="N198" s="1">
        <v>48978395</v>
      </c>
      <c r="O198" s="1">
        <v>0</v>
      </c>
      <c r="P198" s="1">
        <v>100</v>
      </c>
      <c r="Q198" s="1">
        <v>0</v>
      </c>
      <c r="R198" s="1">
        <v>48978395</v>
      </c>
      <c r="S198" s="1">
        <v>0</v>
      </c>
      <c r="T198" s="1">
        <v>100</v>
      </c>
      <c r="U198" s="1">
        <v>0</v>
      </c>
      <c r="V198" s="1">
        <v>48978395</v>
      </c>
      <c r="W198" s="1">
        <v>0</v>
      </c>
    </row>
    <row r="199" spans="1:23" hidden="1" x14ac:dyDescent="0.25">
      <c r="A199" t="str">
        <f>IFERROR(VLOOKUP(B199,Hoja1!$A$1:$D$23,2,0),"")</f>
        <v/>
      </c>
      <c r="B199" t="s">
        <v>27</v>
      </c>
      <c r="C199" t="str">
        <f>IFERROR(VLOOKUP(B199,Hoja1!$A$1:$D$23,4,0),"")</f>
        <v/>
      </c>
      <c r="D199" s="1">
        <v>85939000</v>
      </c>
      <c r="E199" s="1">
        <v>0</v>
      </c>
      <c r="F199" s="1">
        <v>-36960605</v>
      </c>
      <c r="G199" s="1">
        <v>48978395</v>
      </c>
      <c r="H199" s="1">
        <v>0</v>
      </c>
      <c r="I199" s="1">
        <v>48978395</v>
      </c>
      <c r="J199" s="1">
        <v>0</v>
      </c>
      <c r="K199" s="1">
        <v>48978395</v>
      </c>
      <c r="L199" s="1">
        <v>0</v>
      </c>
      <c r="M199" s="1">
        <v>0</v>
      </c>
      <c r="N199" s="1">
        <v>48978395</v>
      </c>
      <c r="O199" s="1">
        <v>0</v>
      </c>
      <c r="P199" s="1">
        <v>100</v>
      </c>
      <c r="Q199" s="1">
        <v>0</v>
      </c>
      <c r="R199" s="1">
        <v>48978395</v>
      </c>
      <c r="S199" s="1">
        <v>0</v>
      </c>
      <c r="T199" s="1">
        <v>100</v>
      </c>
      <c r="U199" s="1">
        <v>0</v>
      </c>
      <c r="V199" s="1">
        <v>48978395</v>
      </c>
      <c r="W199" s="1">
        <v>0</v>
      </c>
    </row>
    <row r="200" spans="1:23" hidden="1" x14ac:dyDescent="0.25">
      <c r="A200" t="str">
        <f>IFERROR(VLOOKUP(B200,Hoja1!$A$1:$D$23,2,0),"")</f>
        <v/>
      </c>
      <c r="B200" t="s">
        <v>125</v>
      </c>
      <c r="C200" t="str">
        <f>IFERROR(VLOOKUP(B200,Hoja1!$A$1:$D$23,4,0),"")</f>
        <v/>
      </c>
      <c r="D200" s="1">
        <v>8904000</v>
      </c>
      <c r="E200" s="1">
        <v>0</v>
      </c>
      <c r="F200" s="1">
        <v>-1843331</v>
      </c>
      <c r="G200" s="1">
        <v>7060669</v>
      </c>
      <c r="H200" s="1">
        <v>0</v>
      </c>
      <c r="I200" s="1">
        <v>7060669</v>
      </c>
      <c r="J200" s="1">
        <v>0</v>
      </c>
      <c r="K200" s="1">
        <v>7060669</v>
      </c>
      <c r="L200" s="1">
        <v>0</v>
      </c>
      <c r="M200" s="1">
        <v>0</v>
      </c>
      <c r="N200" s="1">
        <v>6497804</v>
      </c>
      <c r="O200" s="1">
        <v>562865</v>
      </c>
      <c r="P200" s="1">
        <v>92.028199999999998</v>
      </c>
      <c r="Q200" s="1">
        <v>562865</v>
      </c>
      <c r="R200" s="1">
        <v>4393734</v>
      </c>
      <c r="S200" s="1">
        <v>2104070</v>
      </c>
      <c r="T200" s="1">
        <v>62.228299999999997</v>
      </c>
      <c r="U200" s="1">
        <v>562865</v>
      </c>
      <c r="V200" s="1">
        <v>4393734</v>
      </c>
      <c r="W200" s="1">
        <v>0</v>
      </c>
    </row>
    <row r="201" spans="1:23" hidden="1" x14ac:dyDescent="0.25">
      <c r="A201" t="str">
        <f>IFERROR(VLOOKUP(B201,Hoja1!$A$1:$D$23,2,0),"")</f>
        <v/>
      </c>
      <c r="B201" t="s">
        <v>27</v>
      </c>
      <c r="C201" t="str">
        <f>IFERROR(VLOOKUP(B201,Hoja1!$A$1:$D$23,4,0),"")</f>
        <v/>
      </c>
      <c r="D201" s="1">
        <v>8904000</v>
      </c>
      <c r="E201" s="1">
        <v>0</v>
      </c>
      <c r="F201" s="1">
        <v>-1843331</v>
      </c>
      <c r="G201" s="1">
        <v>7060669</v>
      </c>
      <c r="H201" s="1">
        <v>0</v>
      </c>
      <c r="I201" s="1">
        <v>7060669</v>
      </c>
      <c r="J201" s="1">
        <v>0</v>
      </c>
      <c r="K201" s="1">
        <v>7060669</v>
      </c>
      <c r="L201" s="1">
        <v>0</v>
      </c>
      <c r="M201" s="1">
        <v>0</v>
      </c>
      <c r="N201" s="1">
        <v>6497804</v>
      </c>
      <c r="O201" s="1">
        <v>562865</v>
      </c>
      <c r="P201" s="1">
        <v>92.028199999999998</v>
      </c>
      <c r="Q201" s="1">
        <v>562865</v>
      </c>
      <c r="R201" s="1">
        <v>4393734</v>
      </c>
      <c r="S201" s="1">
        <v>2104070</v>
      </c>
      <c r="T201" s="1">
        <v>62.228299999999997</v>
      </c>
      <c r="U201" s="1">
        <v>562865</v>
      </c>
      <c r="V201" s="1">
        <v>4393734</v>
      </c>
      <c r="W201" s="1">
        <v>0</v>
      </c>
    </row>
    <row r="202" spans="1:23" hidden="1" x14ac:dyDescent="0.25">
      <c r="A202" t="str">
        <f>IFERROR(VLOOKUP(B202,Hoja1!$A$1:$D$23,2,0),"")</f>
        <v/>
      </c>
      <c r="B202" t="s">
        <v>126</v>
      </c>
      <c r="C202" t="str">
        <f>IFERROR(VLOOKUP(B202,Hoja1!$A$1:$D$23,4,0),"")</f>
        <v/>
      </c>
      <c r="D202" s="1">
        <v>23349000</v>
      </c>
      <c r="E202" s="1">
        <v>0</v>
      </c>
      <c r="F202" s="1">
        <v>-3262730</v>
      </c>
      <c r="G202" s="1">
        <v>20086270</v>
      </c>
      <c r="H202" s="1">
        <v>0</v>
      </c>
      <c r="I202" s="1">
        <v>20086270</v>
      </c>
      <c r="J202" s="1">
        <v>0</v>
      </c>
      <c r="K202" s="1">
        <v>20086270</v>
      </c>
      <c r="L202" s="1">
        <v>0</v>
      </c>
      <c r="M202" s="1">
        <v>0</v>
      </c>
      <c r="N202" s="1">
        <v>0</v>
      </c>
      <c r="O202" s="1">
        <v>20086270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</row>
    <row r="203" spans="1:23" hidden="1" x14ac:dyDescent="0.25">
      <c r="A203" t="str">
        <f>IFERROR(VLOOKUP(B203,Hoja1!$A$1:$D$23,2,0),"")</f>
        <v/>
      </c>
      <c r="B203" t="s">
        <v>27</v>
      </c>
      <c r="C203" t="str">
        <f>IFERROR(VLOOKUP(B203,Hoja1!$A$1:$D$23,4,0),"")</f>
        <v/>
      </c>
      <c r="D203" s="1">
        <v>23349000</v>
      </c>
      <c r="E203" s="1">
        <v>0</v>
      </c>
      <c r="F203" s="1">
        <v>-3262730</v>
      </c>
      <c r="G203" s="1">
        <v>20086270</v>
      </c>
      <c r="H203" s="1">
        <v>0</v>
      </c>
      <c r="I203" s="1">
        <v>20086270</v>
      </c>
      <c r="J203" s="1">
        <v>0</v>
      </c>
      <c r="K203" s="1">
        <v>20086270</v>
      </c>
      <c r="L203" s="1">
        <v>0</v>
      </c>
      <c r="M203" s="1">
        <v>0</v>
      </c>
      <c r="N203" s="1">
        <v>0</v>
      </c>
      <c r="O203" s="1">
        <v>20086270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</row>
    <row r="204" spans="1:23" hidden="1" x14ac:dyDescent="0.25">
      <c r="A204" t="str">
        <f>IFERROR(VLOOKUP(B204,Hoja1!$A$1:$D$23,2,0),"")</f>
        <v/>
      </c>
      <c r="B204" t="s">
        <v>127</v>
      </c>
      <c r="C204" t="str">
        <f>IFERROR(VLOOKUP(B204,Hoja1!$A$1:$D$23,4,0),"")</f>
        <v/>
      </c>
      <c r="D204" s="1">
        <v>7575000</v>
      </c>
      <c r="E204" s="1">
        <v>0</v>
      </c>
      <c r="F204" s="1">
        <v>0</v>
      </c>
      <c r="G204" s="1">
        <v>7575000</v>
      </c>
      <c r="H204" s="1">
        <v>0</v>
      </c>
      <c r="I204" s="1">
        <v>7575000</v>
      </c>
      <c r="J204" s="1">
        <v>0</v>
      </c>
      <c r="K204" s="1">
        <v>7575000</v>
      </c>
      <c r="L204" s="1">
        <v>0</v>
      </c>
      <c r="M204" s="1">
        <v>0</v>
      </c>
      <c r="N204" s="1">
        <v>4695294</v>
      </c>
      <c r="O204" s="1">
        <v>2879706</v>
      </c>
      <c r="P204" s="1">
        <v>61.984099999999998</v>
      </c>
      <c r="Q204" s="1">
        <v>0</v>
      </c>
      <c r="R204" s="1">
        <v>4695294</v>
      </c>
      <c r="S204" s="1">
        <v>0</v>
      </c>
      <c r="T204" s="1">
        <v>61.984099999999998</v>
      </c>
      <c r="U204" s="1">
        <v>0</v>
      </c>
      <c r="V204" s="1">
        <v>4695294</v>
      </c>
      <c r="W204" s="1">
        <v>0</v>
      </c>
    </row>
    <row r="205" spans="1:23" hidden="1" x14ac:dyDescent="0.25">
      <c r="A205" t="str">
        <f>IFERROR(VLOOKUP(B205,Hoja1!$A$1:$D$23,2,0),"")</f>
        <v/>
      </c>
      <c r="B205" t="s">
        <v>27</v>
      </c>
      <c r="C205" t="str">
        <f>IFERROR(VLOOKUP(B205,Hoja1!$A$1:$D$23,4,0),"")</f>
        <v/>
      </c>
      <c r="D205" s="1">
        <v>7575000</v>
      </c>
      <c r="E205" s="1">
        <v>0</v>
      </c>
      <c r="F205" s="1">
        <v>0</v>
      </c>
      <c r="G205" s="1">
        <v>7575000</v>
      </c>
      <c r="H205" s="1">
        <v>0</v>
      </c>
      <c r="I205" s="1">
        <v>7575000</v>
      </c>
      <c r="J205" s="1">
        <v>0</v>
      </c>
      <c r="K205" s="1">
        <v>7575000</v>
      </c>
      <c r="L205" s="1">
        <v>0</v>
      </c>
      <c r="M205" s="1">
        <v>0</v>
      </c>
      <c r="N205" s="1">
        <v>4695294</v>
      </c>
      <c r="O205" s="1">
        <v>2879706</v>
      </c>
      <c r="P205" s="1">
        <v>61.984099999999998</v>
      </c>
      <c r="Q205" s="1">
        <v>0</v>
      </c>
      <c r="R205" s="1">
        <v>4695294</v>
      </c>
      <c r="S205" s="1">
        <v>0</v>
      </c>
      <c r="T205" s="1">
        <v>61.984099999999998</v>
      </c>
      <c r="U205" s="1">
        <v>0</v>
      </c>
      <c r="V205" s="1">
        <v>4695294</v>
      </c>
      <c r="W205" s="1">
        <v>0</v>
      </c>
    </row>
    <row r="206" spans="1:23" hidden="1" x14ac:dyDescent="0.25">
      <c r="A206" t="str">
        <f>IFERROR(VLOOKUP(B206,Hoja1!$A$1:$D$23,2,0),"")</f>
        <v/>
      </c>
      <c r="B206" t="s">
        <v>128</v>
      </c>
      <c r="C206" t="str">
        <f>IFERROR(VLOOKUP(B206,Hoja1!$A$1:$D$23,4,0),"")</f>
        <v/>
      </c>
      <c r="D206" s="1">
        <v>7721000</v>
      </c>
      <c r="E206" s="1">
        <v>0</v>
      </c>
      <c r="F206" s="1">
        <v>0</v>
      </c>
      <c r="G206" s="1">
        <v>7721000</v>
      </c>
      <c r="H206" s="1">
        <v>0</v>
      </c>
      <c r="I206" s="1">
        <v>7721000</v>
      </c>
      <c r="J206" s="1">
        <v>0</v>
      </c>
      <c r="K206" s="1">
        <v>7721000</v>
      </c>
      <c r="L206" s="1">
        <v>0</v>
      </c>
      <c r="M206" s="1">
        <v>287550</v>
      </c>
      <c r="N206" s="1">
        <v>1556537</v>
      </c>
      <c r="O206" s="1">
        <v>6164463</v>
      </c>
      <c r="P206" s="1">
        <v>20.159800000000001</v>
      </c>
      <c r="Q206" s="1">
        <v>287550</v>
      </c>
      <c r="R206" s="1">
        <v>1556537</v>
      </c>
      <c r="S206" s="1">
        <v>0</v>
      </c>
      <c r="T206" s="1">
        <v>20.159800000000001</v>
      </c>
      <c r="U206" s="1">
        <v>287550</v>
      </c>
      <c r="V206" s="1">
        <v>1556537</v>
      </c>
      <c r="W206" s="1">
        <v>0</v>
      </c>
    </row>
    <row r="207" spans="1:23" hidden="1" x14ac:dyDescent="0.25">
      <c r="A207" t="str">
        <f>IFERROR(VLOOKUP(B207,Hoja1!$A$1:$D$23,2,0),"")</f>
        <v/>
      </c>
      <c r="B207" t="s">
        <v>27</v>
      </c>
      <c r="C207" t="str">
        <f>IFERROR(VLOOKUP(B207,Hoja1!$A$1:$D$23,4,0),"")</f>
        <v/>
      </c>
      <c r="D207" s="1">
        <v>7721000</v>
      </c>
      <c r="E207" s="1">
        <v>0</v>
      </c>
      <c r="F207" s="1">
        <v>0</v>
      </c>
      <c r="G207" s="1">
        <v>7721000</v>
      </c>
      <c r="H207" s="1">
        <v>0</v>
      </c>
      <c r="I207" s="1">
        <v>7721000</v>
      </c>
      <c r="J207" s="1">
        <v>0</v>
      </c>
      <c r="K207" s="1">
        <v>7721000</v>
      </c>
      <c r="L207" s="1">
        <v>0</v>
      </c>
      <c r="M207" s="1">
        <v>287550</v>
      </c>
      <c r="N207" s="1">
        <v>1556537</v>
      </c>
      <c r="O207" s="1">
        <v>6164463</v>
      </c>
      <c r="P207" s="1">
        <v>20.159800000000001</v>
      </c>
      <c r="Q207" s="1">
        <v>287550</v>
      </c>
      <c r="R207" s="1">
        <v>1556537</v>
      </c>
      <c r="S207" s="1">
        <v>0</v>
      </c>
      <c r="T207" s="1">
        <v>20.159800000000001</v>
      </c>
      <c r="U207" s="1">
        <v>287550</v>
      </c>
      <c r="V207" s="1">
        <v>1556537</v>
      </c>
      <c r="W207" s="1">
        <v>0</v>
      </c>
    </row>
    <row r="208" spans="1:23" hidden="1" x14ac:dyDescent="0.25">
      <c r="A208" t="str">
        <f>IFERROR(VLOOKUP(B208,Hoja1!$A$1:$D$23,2,0),"")</f>
        <v/>
      </c>
      <c r="B208" t="s">
        <v>129</v>
      </c>
      <c r="C208" t="str">
        <f>IFERROR(VLOOKUP(B208,Hoja1!$A$1:$D$23,4,0),"")</f>
        <v/>
      </c>
      <c r="D208" s="1">
        <v>5162000</v>
      </c>
      <c r="E208" s="1">
        <v>0</v>
      </c>
      <c r="F208" s="1">
        <v>-5162000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</row>
    <row r="209" spans="1:23" hidden="1" x14ac:dyDescent="0.25">
      <c r="A209" t="str">
        <f>IFERROR(VLOOKUP(B209,Hoja1!$A$1:$D$23,2,0),"")</f>
        <v/>
      </c>
      <c r="B209" t="s">
        <v>27</v>
      </c>
      <c r="C209" t="str">
        <f>IFERROR(VLOOKUP(B209,Hoja1!$A$1:$D$23,4,0),"")</f>
        <v/>
      </c>
      <c r="D209" s="1">
        <v>5162000</v>
      </c>
      <c r="E209" s="1">
        <v>0</v>
      </c>
      <c r="F209" s="1">
        <v>-5162000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</row>
    <row r="210" spans="1:23" hidden="1" x14ac:dyDescent="0.25">
      <c r="A210" t="str">
        <f>IFERROR(VLOOKUP(B210,Hoja1!$A$1:$D$23,2,0),"")</f>
        <v/>
      </c>
      <c r="B210" t="s">
        <v>130</v>
      </c>
      <c r="C210" t="str">
        <f>IFERROR(VLOOKUP(B210,Hoja1!$A$1:$D$23,4,0),"")</f>
        <v/>
      </c>
      <c r="D210" s="1">
        <v>33447000</v>
      </c>
      <c r="E210" s="1">
        <v>0</v>
      </c>
      <c r="F210" s="1">
        <v>-1047000</v>
      </c>
      <c r="G210" s="1">
        <v>32400000</v>
      </c>
      <c r="H210" s="1">
        <v>0</v>
      </c>
      <c r="I210" s="1">
        <v>32400000</v>
      </c>
      <c r="J210" s="1">
        <v>0</v>
      </c>
      <c r="K210" s="1">
        <v>32400000</v>
      </c>
      <c r="L210" s="1">
        <v>0</v>
      </c>
      <c r="M210" s="1">
        <v>0</v>
      </c>
      <c r="N210" s="1">
        <v>32400000</v>
      </c>
      <c r="O210" s="1">
        <v>0</v>
      </c>
      <c r="P210" s="1">
        <v>100</v>
      </c>
      <c r="Q210" s="1">
        <v>1810758</v>
      </c>
      <c r="R210" s="1">
        <v>4077357</v>
      </c>
      <c r="S210" s="1">
        <v>28322643</v>
      </c>
      <c r="T210" s="1">
        <v>12.5844</v>
      </c>
      <c r="U210" s="1">
        <v>1810758</v>
      </c>
      <c r="V210" s="1">
        <v>4077357</v>
      </c>
      <c r="W210" s="1">
        <v>0</v>
      </c>
    </row>
    <row r="211" spans="1:23" hidden="1" x14ac:dyDescent="0.25">
      <c r="A211" t="str">
        <f>IFERROR(VLOOKUP(B211,Hoja1!$A$1:$D$23,2,0),"")</f>
        <v/>
      </c>
      <c r="B211" t="s">
        <v>27</v>
      </c>
      <c r="C211" t="str">
        <f>IFERROR(VLOOKUP(B211,Hoja1!$A$1:$D$23,4,0),"")</f>
        <v/>
      </c>
      <c r="D211" s="1">
        <v>33447000</v>
      </c>
      <c r="E211" s="1">
        <v>0</v>
      </c>
      <c r="F211" s="1">
        <v>-1047000</v>
      </c>
      <c r="G211" s="1">
        <v>32400000</v>
      </c>
      <c r="H211" s="1">
        <v>0</v>
      </c>
      <c r="I211" s="1">
        <v>32400000</v>
      </c>
      <c r="J211" s="1">
        <v>0</v>
      </c>
      <c r="K211" s="1">
        <v>32400000</v>
      </c>
      <c r="L211" s="1">
        <v>0</v>
      </c>
      <c r="M211" s="1">
        <v>0</v>
      </c>
      <c r="N211" s="1">
        <v>32400000</v>
      </c>
      <c r="O211" s="1">
        <v>0</v>
      </c>
      <c r="P211" s="1">
        <v>100</v>
      </c>
      <c r="Q211" s="1">
        <v>1810758</v>
      </c>
      <c r="R211" s="1">
        <v>4077357</v>
      </c>
      <c r="S211" s="1">
        <v>28322643</v>
      </c>
      <c r="T211" s="1">
        <v>12.5844</v>
      </c>
      <c r="U211" s="1">
        <v>1810758</v>
      </c>
      <c r="V211" s="1">
        <v>4077357</v>
      </c>
      <c r="W211" s="1">
        <v>0</v>
      </c>
    </row>
    <row r="212" spans="1:23" hidden="1" x14ac:dyDescent="0.25">
      <c r="A212" t="str">
        <f>IFERROR(VLOOKUP(B212,Hoja1!$A$1:$D$23,2,0),"")</f>
        <v/>
      </c>
      <c r="B212" t="s">
        <v>131</v>
      </c>
      <c r="C212" t="str">
        <f>IFERROR(VLOOKUP(B212,Hoja1!$A$1:$D$23,4,0),"")</f>
        <v/>
      </c>
      <c r="D212" s="1">
        <v>600799000</v>
      </c>
      <c r="E212" s="1">
        <v>0</v>
      </c>
      <c r="F212" s="1">
        <v>131199924</v>
      </c>
      <c r="G212" s="1">
        <v>731998924</v>
      </c>
      <c r="H212" s="1">
        <v>0</v>
      </c>
      <c r="I212" s="1">
        <v>731998924</v>
      </c>
      <c r="J212" s="1">
        <v>0</v>
      </c>
      <c r="K212" s="1">
        <v>731998924</v>
      </c>
      <c r="L212" s="1">
        <v>0</v>
      </c>
      <c r="M212" s="1">
        <v>0</v>
      </c>
      <c r="N212" s="1">
        <v>731998924</v>
      </c>
      <c r="O212" s="1">
        <v>0</v>
      </c>
      <c r="P212" s="1">
        <v>100</v>
      </c>
      <c r="Q212" s="1">
        <v>72993834</v>
      </c>
      <c r="R212" s="1">
        <v>419926931</v>
      </c>
      <c r="S212" s="1">
        <v>312071993</v>
      </c>
      <c r="T212" s="1">
        <v>57.367199999999997</v>
      </c>
      <c r="U212" s="1">
        <v>72993834</v>
      </c>
      <c r="V212" s="1">
        <v>419926931</v>
      </c>
      <c r="W212" s="1">
        <v>0</v>
      </c>
    </row>
    <row r="213" spans="1:23" hidden="1" x14ac:dyDescent="0.25">
      <c r="A213" t="str">
        <f>IFERROR(VLOOKUP(B213,Hoja1!$A$1:$D$23,2,0),"")</f>
        <v/>
      </c>
      <c r="B213" t="s">
        <v>27</v>
      </c>
      <c r="C213" t="str">
        <f>IFERROR(VLOOKUP(B213,Hoja1!$A$1:$D$23,4,0),"")</f>
        <v/>
      </c>
      <c r="D213" s="1">
        <v>600799000</v>
      </c>
      <c r="E213" s="1">
        <v>0</v>
      </c>
      <c r="F213" s="1">
        <v>131199924</v>
      </c>
      <c r="G213" s="1">
        <v>731998924</v>
      </c>
      <c r="H213" s="1">
        <v>0</v>
      </c>
      <c r="I213" s="1">
        <v>731998924</v>
      </c>
      <c r="J213" s="1">
        <v>0</v>
      </c>
      <c r="K213" s="1">
        <v>731998924</v>
      </c>
      <c r="L213" s="1">
        <v>0</v>
      </c>
      <c r="M213" s="1">
        <v>0</v>
      </c>
      <c r="N213" s="1">
        <v>731998924</v>
      </c>
      <c r="O213" s="1">
        <v>0</v>
      </c>
      <c r="P213" s="1">
        <v>100</v>
      </c>
      <c r="Q213" s="1">
        <v>72993834</v>
      </c>
      <c r="R213" s="1">
        <v>419926931</v>
      </c>
      <c r="S213" s="1">
        <v>312071993</v>
      </c>
      <c r="T213" s="1">
        <v>57.367199999999997</v>
      </c>
      <c r="U213" s="1">
        <v>72993834</v>
      </c>
      <c r="V213" s="1">
        <v>419926931</v>
      </c>
      <c r="W213" s="1">
        <v>0</v>
      </c>
    </row>
    <row r="214" spans="1:23" hidden="1" x14ac:dyDescent="0.25">
      <c r="A214" t="str">
        <f>IFERROR(VLOOKUP(B214,Hoja1!$A$1:$D$23,2,0),"")</f>
        <v/>
      </c>
      <c r="B214" t="s">
        <v>132</v>
      </c>
      <c r="C214" t="str">
        <f>IFERROR(VLOOKUP(B214,Hoja1!$A$1:$D$23,4,0),"")</f>
        <v/>
      </c>
      <c r="D214" s="1">
        <v>210000000</v>
      </c>
      <c r="E214" s="1">
        <v>-911768</v>
      </c>
      <c r="F214" s="1">
        <v>-16578362</v>
      </c>
      <c r="G214" s="1">
        <v>193421638</v>
      </c>
      <c r="H214" s="1">
        <v>0</v>
      </c>
      <c r="I214" s="1">
        <v>193421638</v>
      </c>
      <c r="J214" s="1">
        <v>0</v>
      </c>
      <c r="K214" s="1">
        <v>192649488</v>
      </c>
      <c r="L214" s="1">
        <v>772150</v>
      </c>
      <c r="M214" s="1">
        <v>0</v>
      </c>
      <c r="N214" s="1">
        <v>192649488</v>
      </c>
      <c r="O214" s="1">
        <v>0</v>
      </c>
      <c r="P214" s="1">
        <v>99.600800000000007</v>
      </c>
      <c r="Q214" s="1">
        <v>14694008</v>
      </c>
      <c r="R214" s="1">
        <v>130890343</v>
      </c>
      <c r="S214" s="1">
        <v>61759145</v>
      </c>
      <c r="T214" s="1">
        <v>67.671000000000006</v>
      </c>
      <c r="U214" s="1">
        <v>14694008</v>
      </c>
      <c r="V214" s="1">
        <v>130890343</v>
      </c>
      <c r="W214" s="1">
        <v>0</v>
      </c>
    </row>
    <row r="215" spans="1:23" hidden="1" x14ac:dyDescent="0.25">
      <c r="A215" t="str">
        <f>IFERROR(VLOOKUP(B215,Hoja1!$A$1:$D$23,2,0),"")</f>
        <v/>
      </c>
      <c r="B215" t="s">
        <v>27</v>
      </c>
      <c r="C215" t="str">
        <f>IFERROR(VLOOKUP(B215,Hoja1!$A$1:$D$23,4,0),"")</f>
        <v/>
      </c>
      <c r="D215" s="1">
        <v>210000000</v>
      </c>
      <c r="E215" s="1">
        <v>-911768</v>
      </c>
      <c r="F215" s="1">
        <v>-16578362</v>
      </c>
      <c r="G215" s="1">
        <v>193421638</v>
      </c>
      <c r="H215" s="1">
        <v>0</v>
      </c>
      <c r="I215" s="1">
        <v>193421638</v>
      </c>
      <c r="J215" s="1">
        <v>0</v>
      </c>
      <c r="K215" s="1">
        <v>192649488</v>
      </c>
      <c r="L215" s="1">
        <v>772150</v>
      </c>
      <c r="M215" s="1">
        <v>0</v>
      </c>
      <c r="N215" s="1">
        <v>192649488</v>
      </c>
      <c r="O215" s="1">
        <v>0</v>
      </c>
      <c r="P215" s="1">
        <v>99.600800000000007</v>
      </c>
      <c r="Q215" s="1">
        <v>14694008</v>
      </c>
      <c r="R215" s="1">
        <v>130890343</v>
      </c>
      <c r="S215" s="1">
        <v>61759145</v>
      </c>
      <c r="T215" s="1">
        <v>67.671000000000006</v>
      </c>
      <c r="U215" s="1">
        <v>14694008</v>
      </c>
      <c r="V215" s="1">
        <v>130890343</v>
      </c>
      <c r="W215" s="1">
        <v>0</v>
      </c>
    </row>
    <row r="216" spans="1:23" hidden="1" x14ac:dyDescent="0.25">
      <c r="A216" t="str">
        <f>IFERROR(VLOOKUP(B216,Hoja1!$A$1:$D$23,2,0),"")</f>
        <v/>
      </c>
      <c r="B216" t="s">
        <v>133</v>
      </c>
      <c r="C216" t="str">
        <f>IFERROR(VLOOKUP(B216,Hoja1!$A$1:$D$23,4,0),"")</f>
        <v/>
      </c>
      <c r="D216" s="1">
        <v>3087000</v>
      </c>
      <c r="E216" s="1">
        <v>0</v>
      </c>
      <c r="F216" s="1">
        <v>-3087000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</row>
    <row r="217" spans="1:23" hidden="1" x14ac:dyDescent="0.25">
      <c r="A217" t="str">
        <f>IFERROR(VLOOKUP(B217,Hoja1!$A$1:$D$23,2,0),"")</f>
        <v/>
      </c>
      <c r="B217" t="s">
        <v>27</v>
      </c>
      <c r="C217" t="str">
        <f>IFERROR(VLOOKUP(B217,Hoja1!$A$1:$D$23,4,0),"")</f>
        <v/>
      </c>
      <c r="D217" s="1">
        <v>3087000</v>
      </c>
      <c r="E217" s="1">
        <v>0</v>
      </c>
      <c r="F217" s="1">
        <v>-3087000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</row>
    <row r="218" spans="1:23" hidden="1" x14ac:dyDescent="0.25">
      <c r="A218" t="str">
        <f>IFERROR(VLOOKUP(B218,Hoja1!$A$1:$D$23,2,0),"")</f>
        <v/>
      </c>
      <c r="B218" t="s">
        <v>134</v>
      </c>
      <c r="C218" t="str">
        <f>IFERROR(VLOOKUP(B218,Hoja1!$A$1:$D$23,4,0),"")</f>
        <v/>
      </c>
      <c r="D218" s="1">
        <v>100994000</v>
      </c>
      <c r="E218" s="1">
        <v>0</v>
      </c>
      <c r="F218" s="1">
        <v>0</v>
      </c>
      <c r="G218" s="1">
        <v>100994000</v>
      </c>
      <c r="H218" s="1">
        <v>0</v>
      </c>
      <c r="I218" s="1">
        <v>100994000</v>
      </c>
      <c r="J218" s="1">
        <v>0</v>
      </c>
      <c r="K218" s="1">
        <v>100994000</v>
      </c>
      <c r="L218" s="1">
        <v>0</v>
      </c>
      <c r="M218" s="1">
        <v>6720710</v>
      </c>
      <c r="N218" s="1">
        <v>75491100</v>
      </c>
      <c r="O218" s="1">
        <v>25502900</v>
      </c>
      <c r="P218" s="1">
        <v>74.748099999999994</v>
      </c>
      <c r="Q218" s="1">
        <v>6720710</v>
      </c>
      <c r="R218" s="1">
        <v>75491100</v>
      </c>
      <c r="S218" s="1">
        <v>0</v>
      </c>
      <c r="T218" s="1">
        <v>74.748099999999994</v>
      </c>
      <c r="U218" s="1">
        <v>6720710</v>
      </c>
      <c r="V218" s="1">
        <v>75491100</v>
      </c>
      <c r="W218" s="1">
        <v>0</v>
      </c>
    </row>
    <row r="219" spans="1:23" hidden="1" x14ac:dyDescent="0.25">
      <c r="A219" t="str">
        <f>IFERROR(VLOOKUP(B219,Hoja1!$A$1:$D$23,2,0),"")</f>
        <v/>
      </c>
      <c r="B219" t="s">
        <v>27</v>
      </c>
      <c r="C219" t="str">
        <f>IFERROR(VLOOKUP(B219,Hoja1!$A$1:$D$23,4,0),"")</f>
        <v/>
      </c>
      <c r="D219" s="1">
        <v>100994000</v>
      </c>
      <c r="E219" s="1">
        <v>0</v>
      </c>
      <c r="F219" s="1">
        <v>0</v>
      </c>
      <c r="G219" s="1">
        <v>100994000</v>
      </c>
      <c r="H219" s="1">
        <v>0</v>
      </c>
      <c r="I219" s="1">
        <v>100994000</v>
      </c>
      <c r="J219" s="1">
        <v>0</v>
      </c>
      <c r="K219" s="1">
        <v>100994000</v>
      </c>
      <c r="L219" s="1">
        <v>0</v>
      </c>
      <c r="M219" s="1">
        <v>6720710</v>
      </c>
      <c r="N219" s="1">
        <v>75491100</v>
      </c>
      <c r="O219" s="1">
        <v>25502900</v>
      </c>
      <c r="P219" s="1">
        <v>74.748099999999994</v>
      </c>
      <c r="Q219" s="1">
        <v>6720710</v>
      </c>
      <c r="R219" s="1">
        <v>75491100</v>
      </c>
      <c r="S219" s="1">
        <v>0</v>
      </c>
      <c r="T219" s="1">
        <v>74.748099999999994</v>
      </c>
      <c r="U219" s="1">
        <v>6720710</v>
      </c>
      <c r="V219" s="1">
        <v>75491100</v>
      </c>
      <c r="W219" s="1">
        <v>0</v>
      </c>
    </row>
    <row r="220" spans="1:23" hidden="1" x14ac:dyDescent="0.25">
      <c r="A220" t="str">
        <f>IFERROR(VLOOKUP(B220,Hoja1!$A$1:$D$23,2,0),"")</f>
        <v/>
      </c>
      <c r="B220" t="s">
        <v>135</v>
      </c>
      <c r="C220" t="str">
        <f>IFERROR(VLOOKUP(B220,Hoja1!$A$1:$D$23,4,0),"")</f>
        <v/>
      </c>
      <c r="D220" s="1">
        <v>1894000</v>
      </c>
      <c r="E220" s="1">
        <v>0</v>
      </c>
      <c r="F220" s="1">
        <v>0</v>
      </c>
      <c r="G220" s="1">
        <v>1894000</v>
      </c>
      <c r="H220" s="1">
        <v>0</v>
      </c>
      <c r="I220" s="1">
        <v>1894000</v>
      </c>
      <c r="J220" s="1">
        <v>0</v>
      </c>
      <c r="K220" s="1">
        <v>1894000</v>
      </c>
      <c r="L220" s="1">
        <v>0</v>
      </c>
      <c r="M220" s="1">
        <v>18260</v>
      </c>
      <c r="N220" s="1">
        <v>394530</v>
      </c>
      <c r="O220" s="1">
        <v>1499470</v>
      </c>
      <c r="P220" s="1">
        <v>20.830500000000001</v>
      </c>
      <c r="Q220" s="1">
        <v>18260</v>
      </c>
      <c r="R220" s="1">
        <v>394530</v>
      </c>
      <c r="S220" s="1">
        <v>0</v>
      </c>
      <c r="T220" s="1">
        <v>20.830500000000001</v>
      </c>
      <c r="U220" s="1">
        <v>18260</v>
      </c>
      <c r="V220" s="1">
        <v>394530</v>
      </c>
      <c r="W220" s="1">
        <v>0</v>
      </c>
    </row>
    <row r="221" spans="1:23" hidden="1" x14ac:dyDescent="0.25">
      <c r="A221" t="str">
        <f>IFERROR(VLOOKUP(B221,Hoja1!$A$1:$D$23,2,0),"")</f>
        <v/>
      </c>
      <c r="B221" t="s">
        <v>27</v>
      </c>
      <c r="C221" t="str">
        <f>IFERROR(VLOOKUP(B221,Hoja1!$A$1:$D$23,4,0),"")</f>
        <v/>
      </c>
      <c r="D221" s="1">
        <v>1894000</v>
      </c>
      <c r="E221" s="1">
        <v>0</v>
      </c>
      <c r="F221" s="1">
        <v>0</v>
      </c>
      <c r="G221" s="1">
        <v>1894000</v>
      </c>
      <c r="H221" s="1">
        <v>0</v>
      </c>
      <c r="I221" s="1">
        <v>1894000</v>
      </c>
      <c r="J221" s="1">
        <v>0</v>
      </c>
      <c r="K221" s="1">
        <v>1894000</v>
      </c>
      <c r="L221" s="1">
        <v>0</v>
      </c>
      <c r="M221" s="1">
        <v>18260</v>
      </c>
      <c r="N221" s="1">
        <v>394530</v>
      </c>
      <c r="O221" s="1">
        <v>1499470</v>
      </c>
      <c r="P221" s="1">
        <v>20.830500000000001</v>
      </c>
      <c r="Q221" s="1">
        <v>18260</v>
      </c>
      <c r="R221" s="1">
        <v>394530</v>
      </c>
      <c r="S221" s="1">
        <v>0</v>
      </c>
      <c r="T221" s="1">
        <v>20.830500000000001</v>
      </c>
      <c r="U221" s="1">
        <v>18260</v>
      </c>
      <c r="V221" s="1">
        <v>394530</v>
      </c>
      <c r="W221" s="1">
        <v>0</v>
      </c>
    </row>
    <row r="222" spans="1:23" hidden="1" x14ac:dyDescent="0.25">
      <c r="A222" t="str">
        <f>IFERROR(VLOOKUP(B222,Hoja1!$A$1:$D$23,2,0),"")</f>
        <v/>
      </c>
      <c r="B222" t="s">
        <v>136</v>
      </c>
      <c r="C222" t="str">
        <f>IFERROR(VLOOKUP(B222,Hoja1!$A$1:$D$23,4,0),"")</f>
        <v/>
      </c>
      <c r="D222" s="1">
        <v>18937000</v>
      </c>
      <c r="E222" s="1">
        <v>0</v>
      </c>
      <c r="F222" s="1">
        <v>0</v>
      </c>
      <c r="G222" s="1">
        <v>18937000</v>
      </c>
      <c r="H222" s="1">
        <v>0</v>
      </c>
      <c r="I222" s="1">
        <v>18937000</v>
      </c>
      <c r="J222" s="1">
        <v>0</v>
      </c>
      <c r="K222" s="1">
        <v>18937000</v>
      </c>
      <c r="L222" s="1">
        <v>0</v>
      </c>
      <c r="M222" s="1">
        <v>989160</v>
      </c>
      <c r="N222" s="1">
        <v>10935380</v>
      </c>
      <c r="O222" s="1">
        <v>8001620</v>
      </c>
      <c r="P222" s="1">
        <v>57.746099999999998</v>
      </c>
      <c r="Q222" s="1">
        <v>989160</v>
      </c>
      <c r="R222" s="1">
        <v>10935380</v>
      </c>
      <c r="S222" s="1">
        <v>0</v>
      </c>
      <c r="T222" s="1">
        <v>57.746099999999998</v>
      </c>
      <c r="U222" s="1">
        <v>989160</v>
      </c>
      <c r="V222" s="1">
        <v>10935380</v>
      </c>
      <c r="W222" s="1">
        <v>0</v>
      </c>
    </row>
    <row r="223" spans="1:23" hidden="1" x14ac:dyDescent="0.25">
      <c r="A223" t="str">
        <f>IFERROR(VLOOKUP(B223,Hoja1!$A$1:$D$23,2,0),"")</f>
        <v/>
      </c>
      <c r="B223" t="s">
        <v>27</v>
      </c>
      <c r="C223" t="str">
        <f>IFERROR(VLOOKUP(B223,Hoja1!$A$1:$D$23,4,0),"")</f>
        <v/>
      </c>
      <c r="D223" s="1">
        <v>18937000</v>
      </c>
      <c r="E223" s="1">
        <v>0</v>
      </c>
      <c r="F223" s="1">
        <v>0</v>
      </c>
      <c r="G223" s="1">
        <v>18937000</v>
      </c>
      <c r="H223" s="1">
        <v>0</v>
      </c>
      <c r="I223" s="1">
        <v>18937000</v>
      </c>
      <c r="J223" s="1">
        <v>0</v>
      </c>
      <c r="K223" s="1">
        <v>18937000</v>
      </c>
      <c r="L223" s="1">
        <v>0</v>
      </c>
      <c r="M223" s="1">
        <v>989160</v>
      </c>
      <c r="N223" s="1">
        <v>10935380</v>
      </c>
      <c r="O223" s="1">
        <v>8001620</v>
      </c>
      <c r="P223" s="1">
        <v>57.746099999999998</v>
      </c>
      <c r="Q223" s="1">
        <v>989160</v>
      </c>
      <c r="R223" s="1">
        <v>10935380</v>
      </c>
      <c r="S223" s="1">
        <v>0</v>
      </c>
      <c r="T223" s="1">
        <v>57.746099999999998</v>
      </c>
      <c r="U223" s="1">
        <v>989160</v>
      </c>
      <c r="V223" s="1">
        <v>10935380</v>
      </c>
      <c r="W223" s="1">
        <v>0</v>
      </c>
    </row>
    <row r="224" spans="1:23" hidden="1" x14ac:dyDescent="0.25">
      <c r="A224" t="str">
        <f>IFERROR(VLOOKUP(B224,Hoja1!$A$1:$D$23,2,0),"")</f>
        <v/>
      </c>
      <c r="B224" t="s">
        <v>137</v>
      </c>
      <c r="C224" t="str">
        <f>IFERROR(VLOOKUP(B224,Hoja1!$A$1:$D$23,4,0),"")</f>
        <v/>
      </c>
      <c r="D224" s="1">
        <v>12030000</v>
      </c>
      <c r="E224" s="1">
        <v>0</v>
      </c>
      <c r="F224" s="1">
        <v>-100000</v>
      </c>
      <c r="G224" s="1">
        <v>11930000</v>
      </c>
      <c r="H224" s="1">
        <v>0</v>
      </c>
      <c r="I224" s="1">
        <v>11930000</v>
      </c>
      <c r="J224" s="1">
        <v>0</v>
      </c>
      <c r="K224" s="1">
        <v>11930000</v>
      </c>
      <c r="L224" s="1">
        <v>0</v>
      </c>
      <c r="M224" s="1">
        <v>0</v>
      </c>
      <c r="N224" s="1">
        <v>11730000</v>
      </c>
      <c r="O224" s="1">
        <v>200000</v>
      </c>
      <c r="P224" s="1">
        <v>98.323599999999999</v>
      </c>
      <c r="Q224" s="1">
        <v>4013517</v>
      </c>
      <c r="R224" s="1">
        <v>5251852</v>
      </c>
      <c r="S224" s="1">
        <v>6478148</v>
      </c>
      <c r="T224" s="1">
        <v>44.022199999999998</v>
      </c>
      <c r="U224" s="1">
        <v>4013517</v>
      </c>
      <c r="V224" s="1">
        <v>5251852</v>
      </c>
      <c r="W224" s="1">
        <v>0</v>
      </c>
    </row>
    <row r="225" spans="1:23" hidden="1" x14ac:dyDescent="0.25">
      <c r="A225" t="str">
        <f>IFERROR(VLOOKUP(B225,Hoja1!$A$1:$D$23,2,0),"")</f>
        <v/>
      </c>
      <c r="B225" t="s">
        <v>27</v>
      </c>
      <c r="C225" t="str">
        <f>IFERROR(VLOOKUP(B225,Hoja1!$A$1:$D$23,4,0),"")</f>
        <v/>
      </c>
      <c r="D225" s="1">
        <v>12030000</v>
      </c>
      <c r="E225" s="1">
        <v>0</v>
      </c>
      <c r="F225" s="1">
        <v>-100000</v>
      </c>
      <c r="G225" s="1">
        <v>11930000</v>
      </c>
      <c r="H225" s="1">
        <v>0</v>
      </c>
      <c r="I225" s="1">
        <v>11930000</v>
      </c>
      <c r="J225" s="1">
        <v>0</v>
      </c>
      <c r="K225" s="1">
        <v>11930000</v>
      </c>
      <c r="L225" s="1">
        <v>0</v>
      </c>
      <c r="M225" s="1">
        <v>0</v>
      </c>
      <c r="N225" s="1">
        <v>11730000</v>
      </c>
      <c r="O225" s="1">
        <v>200000</v>
      </c>
      <c r="P225" s="1">
        <v>98.323599999999999</v>
      </c>
      <c r="Q225" s="1">
        <v>4013517</v>
      </c>
      <c r="R225" s="1">
        <v>5251852</v>
      </c>
      <c r="S225" s="1">
        <v>6478148</v>
      </c>
      <c r="T225" s="1">
        <v>44.022199999999998</v>
      </c>
      <c r="U225" s="1">
        <v>4013517</v>
      </c>
      <c r="V225" s="1">
        <v>5251852</v>
      </c>
      <c r="W225" s="1">
        <v>0</v>
      </c>
    </row>
    <row r="226" spans="1:23" hidden="1" x14ac:dyDescent="0.25">
      <c r="A226" t="str">
        <f>IFERROR(VLOOKUP(B226,Hoja1!$A$1:$D$23,2,0),"")</f>
        <v/>
      </c>
      <c r="B226" t="s">
        <v>138</v>
      </c>
      <c r="C226" t="str">
        <f>IFERROR(VLOOKUP(B226,Hoja1!$A$1:$D$23,4,0),"")</f>
        <v/>
      </c>
      <c r="D226" s="1">
        <v>13136000</v>
      </c>
      <c r="E226" s="1">
        <v>0</v>
      </c>
      <c r="F226" s="1">
        <v>-3431981</v>
      </c>
      <c r="G226" s="1">
        <v>9704019</v>
      </c>
      <c r="H226" s="1">
        <v>0</v>
      </c>
      <c r="I226" s="1">
        <v>9704019</v>
      </c>
      <c r="J226" s="1">
        <v>0</v>
      </c>
      <c r="K226" s="1">
        <v>9704019</v>
      </c>
      <c r="L226" s="1">
        <v>0</v>
      </c>
      <c r="M226" s="1">
        <v>0</v>
      </c>
      <c r="N226" s="1">
        <v>9704019</v>
      </c>
      <c r="O226" s="1">
        <v>0</v>
      </c>
      <c r="P226" s="1">
        <v>100</v>
      </c>
      <c r="Q226" s="1">
        <v>0</v>
      </c>
      <c r="R226" s="1">
        <v>9704019</v>
      </c>
      <c r="S226" s="1">
        <v>0</v>
      </c>
      <c r="T226" s="1">
        <v>100</v>
      </c>
      <c r="U226" s="1">
        <v>0</v>
      </c>
      <c r="V226" s="1">
        <v>9704019</v>
      </c>
      <c r="W226" s="1">
        <v>0</v>
      </c>
    </row>
    <row r="227" spans="1:23" hidden="1" x14ac:dyDescent="0.25">
      <c r="A227" t="str">
        <f>IFERROR(VLOOKUP(B227,Hoja1!$A$1:$D$23,2,0),"")</f>
        <v/>
      </c>
      <c r="B227" t="s">
        <v>27</v>
      </c>
      <c r="C227" t="str">
        <f>IFERROR(VLOOKUP(B227,Hoja1!$A$1:$D$23,4,0),"")</f>
        <v/>
      </c>
      <c r="D227" s="1">
        <v>13136000</v>
      </c>
      <c r="E227" s="1">
        <v>0</v>
      </c>
      <c r="F227" s="1">
        <v>-3431981</v>
      </c>
      <c r="G227" s="1">
        <v>9704019</v>
      </c>
      <c r="H227" s="1">
        <v>0</v>
      </c>
      <c r="I227" s="1">
        <v>9704019</v>
      </c>
      <c r="J227" s="1">
        <v>0</v>
      </c>
      <c r="K227" s="1">
        <v>9704019</v>
      </c>
      <c r="L227" s="1">
        <v>0</v>
      </c>
      <c r="M227" s="1">
        <v>0</v>
      </c>
      <c r="N227" s="1">
        <v>9704019</v>
      </c>
      <c r="O227" s="1">
        <v>0</v>
      </c>
      <c r="P227" s="1">
        <v>100</v>
      </c>
      <c r="Q227" s="1">
        <v>0</v>
      </c>
      <c r="R227" s="1">
        <v>9704019</v>
      </c>
      <c r="S227" s="1">
        <v>0</v>
      </c>
      <c r="T227" s="1">
        <v>100</v>
      </c>
      <c r="U227" s="1">
        <v>0</v>
      </c>
      <c r="V227" s="1">
        <v>9704019</v>
      </c>
      <c r="W227" s="1">
        <v>0</v>
      </c>
    </row>
    <row r="228" spans="1:23" hidden="1" x14ac:dyDescent="0.25">
      <c r="A228" t="str">
        <f>IFERROR(VLOOKUP(B228,Hoja1!$A$1:$D$23,2,0),"")</f>
        <v/>
      </c>
      <c r="B228" t="s">
        <v>139</v>
      </c>
      <c r="C228" t="str">
        <f>IFERROR(VLOOKUP(B228,Hoja1!$A$1:$D$23,4,0),"")</f>
        <v/>
      </c>
      <c r="D228" s="1">
        <v>1291000</v>
      </c>
      <c r="E228" s="1">
        <v>0</v>
      </c>
      <c r="F228" s="1">
        <v>-1291000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</row>
    <row r="229" spans="1:23" hidden="1" x14ac:dyDescent="0.25">
      <c r="A229" t="str">
        <f>IFERROR(VLOOKUP(B229,Hoja1!$A$1:$D$23,2,0),"")</f>
        <v/>
      </c>
      <c r="B229" t="s">
        <v>27</v>
      </c>
      <c r="C229" t="str">
        <f>IFERROR(VLOOKUP(B229,Hoja1!$A$1:$D$23,4,0),"")</f>
        <v/>
      </c>
      <c r="D229" s="1">
        <v>1291000</v>
      </c>
      <c r="E229" s="1">
        <v>0</v>
      </c>
      <c r="F229" s="1">
        <v>-1291000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</row>
    <row r="230" spans="1:23" hidden="1" x14ac:dyDescent="0.25">
      <c r="A230" t="str">
        <f>IFERROR(VLOOKUP(B230,Hoja1!$A$1:$D$23,2,0),"")</f>
        <v/>
      </c>
      <c r="B230" t="s">
        <v>140</v>
      </c>
      <c r="C230" t="str">
        <f>IFERROR(VLOOKUP(B230,Hoja1!$A$1:$D$23,4,0),"")</f>
        <v/>
      </c>
      <c r="D230" s="1">
        <v>23803000</v>
      </c>
      <c r="E230" s="1">
        <v>0</v>
      </c>
      <c r="F230" s="1">
        <v>2219400</v>
      </c>
      <c r="G230" s="1">
        <v>26022400</v>
      </c>
      <c r="H230" s="1">
        <v>0</v>
      </c>
      <c r="I230" s="1">
        <v>26022400</v>
      </c>
      <c r="J230" s="1">
        <v>0</v>
      </c>
      <c r="K230" s="1">
        <v>26022400</v>
      </c>
      <c r="L230" s="1">
        <v>0</v>
      </c>
      <c r="M230" s="1">
        <v>26022400</v>
      </c>
      <c r="N230" s="1">
        <v>26022400</v>
      </c>
      <c r="O230" s="1">
        <v>0</v>
      </c>
      <c r="P230" s="1">
        <v>100</v>
      </c>
      <c r="Q230" s="1">
        <v>0</v>
      </c>
      <c r="R230" s="1">
        <v>0</v>
      </c>
      <c r="S230" s="1">
        <v>26022400</v>
      </c>
      <c r="T230" s="1">
        <v>0</v>
      </c>
      <c r="U230" s="1">
        <v>0</v>
      </c>
      <c r="V230" s="1">
        <v>0</v>
      </c>
      <c r="W230" s="1">
        <v>0</v>
      </c>
    </row>
    <row r="231" spans="1:23" hidden="1" x14ac:dyDescent="0.25">
      <c r="A231" t="str">
        <f>IFERROR(VLOOKUP(B231,Hoja1!$A$1:$D$23,2,0),"")</f>
        <v/>
      </c>
      <c r="B231" t="s">
        <v>27</v>
      </c>
      <c r="C231" t="str">
        <f>IFERROR(VLOOKUP(B231,Hoja1!$A$1:$D$23,4,0),"")</f>
        <v/>
      </c>
      <c r="D231" s="1">
        <v>23803000</v>
      </c>
      <c r="E231" s="1">
        <v>0</v>
      </c>
      <c r="F231" s="1">
        <v>2219400</v>
      </c>
      <c r="G231" s="1">
        <v>26022400</v>
      </c>
      <c r="H231" s="1">
        <v>0</v>
      </c>
      <c r="I231" s="1">
        <v>26022400</v>
      </c>
      <c r="J231" s="1">
        <v>0</v>
      </c>
      <c r="K231" s="1">
        <v>26022400</v>
      </c>
      <c r="L231" s="1">
        <v>0</v>
      </c>
      <c r="M231" s="1">
        <v>26022400</v>
      </c>
      <c r="N231" s="1">
        <v>26022400</v>
      </c>
      <c r="O231" s="1">
        <v>0</v>
      </c>
      <c r="P231" s="1">
        <v>100</v>
      </c>
      <c r="Q231" s="1">
        <v>0</v>
      </c>
      <c r="R231" s="1">
        <v>0</v>
      </c>
      <c r="S231" s="1">
        <v>26022400</v>
      </c>
      <c r="T231" s="1">
        <v>0</v>
      </c>
      <c r="U231" s="1">
        <v>0</v>
      </c>
      <c r="V231" s="1">
        <v>0</v>
      </c>
      <c r="W231" s="1">
        <v>0</v>
      </c>
    </row>
    <row r="232" spans="1:23" hidden="1" x14ac:dyDescent="0.25">
      <c r="A232" t="str">
        <f>IFERROR(VLOOKUP(B232,Hoja1!$A$1:$D$23,2,0),"")</f>
        <v/>
      </c>
      <c r="B232" t="s">
        <v>141</v>
      </c>
      <c r="C232" t="str">
        <f>IFERROR(VLOOKUP(B232,Hoja1!$A$1:$D$23,4,0),"")</f>
        <v/>
      </c>
      <c r="D232" s="1">
        <v>29000000</v>
      </c>
      <c r="E232" s="1">
        <v>0</v>
      </c>
      <c r="F232" s="1">
        <v>-20669200</v>
      </c>
      <c r="G232" s="1">
        <v>8330800</v>
      </c>
      <c r="H232" s="1">
        <v>0</v>
      </c>
      <c r="I232" s="1">
        <v>8330800</v>
      </c>
      <c r="J232" s="1">
        <v>0</v>
      </c>
      <c r="K232" s="1">
        <v>8330800</v>
      </c>
      <c r="L232" s="1">
        <v>0</v>
      </c>
      <c r="M232" s="1">
        <v>8330800</v>
      </c>
      <c r="N232" s="1">
        <v>8330800</v>
      </c>
      <c r="O232" s="1">
        <v>0</v>
      </c>
      <c r="P232" s="1">
        <v>100</v>
      </c>
      <c r="Q232" s="1">
        <v>0</v>
      </c>
      <c r="R232" s="1">
        <v>0</v>
      </c>
      <c r="S232" s="1">
        <v>8330800</v>
      </c>
      <c r="T232" s="1">
        <v>0</v>
      </c>
      <c r="U232" s="1">
        <v>0</v>
      </c>
      <c r="V232" s="1">
        <v>0</v>
      </c>
      <c r="W232" s="1">
        <v>0</v>
      </c>
    </row>
    <row r="233" spans="1:23" hidden="1" x14ac:dyDescent="0.25">
      <c r="A233" t="str">
        <f>IFERROR(VLOOKUP(B233,Hoja1!$A$1:$D$23,2,0),"")</f>
        <v/>
      </c>
      <c r="B233" t="s">
        <v>27</v>
      </c>
      <c r="C233" t="str">
        <f>IFERROR(VLOOKUP(B233,Hoja1!$A$1:$D$23,4,0),"")</f>
        <v/>
      </c>
      <c r="D233" s="1">
        <v>29000000</v>
      </c>
      <c r="E233" s="1">
        <v>0</v>
      </c>
      <c r="F233" s="1">
        <v>-20669200</v>
      </c>
      <c r="G233" s="1">
        <v>8330800</v>
      </c>
      <c r="H233" s="1">
        <v>0</v>
      </c>
      <c r="I233" s="1">
        <v>8330800</v>
      </c>
      <c r="J233" s="1">
        <v>0</v>
      </c>
      <c r="K233" s="1">
        <v>8330800</v>
      </c>
      <c r="L233" s="1">
        <v>0</v>
      </c>
      <c r="M233" s="1">
        <v>8330800</v>
      </c>
      <c r="N233" s="1">
        <v>8330800</v>
      </c>
      <c r="O233" s="1">
        <v>0</v>
      </c>
      <c r="P233" s="1">
        <v>100</v>
      </c>
      <c r="Q233" s="1">
        <v>0</v>
      </c>
      <c r="R233" s="1">
        <v>0</v>
      </c>
      <c r="S233" s="1">
        <v>8330800</v>
      </c>
      <c r="T233" s="1">
        <v>0</v>
      </c>
      <c r="U233" s="1">
        <v>0</v>
      </c>
      <c r="V233" s="1">
        <v>0</v>
      </c>
      <c r="W233" s="1">
        <v>0</v>
      </c>
    </row>
    <row r="234" spans="1:23" hidden="1" x14ac:dyDescent="0.25">
      <c r="A234" t="str">
        <f>IFERROR(VLOOKUP(B234,Hoja1!$A$1:$D$23,2,0),"")</f>
        <v/>
      </c>
      <c r="B234" t="s">
        <v>142</v>
      </c>
      <c r="C234" t="str">
        <f>IFERROR(VLOOKUP(B234,Hoja1!$A$1:$D$23,4,0),"")</f>
        <v/>
      </c>
      <c r="D234" s="1">
        <v>10000000</v>
      </c>
      <c r="E234" s="1">
        <v>0</v>
      </c>
      <c r="F234" s="1">
        <v>0</v>
      </c>
      <c r="G234" s="1">
        <v>10000000</v>
      </c>
      <c r="H234" s="1">
        <v>0</v>
      </c>
      <c r="I234" s="1">
        <v>10000000</v>
      </c>
      <c r="J234" s="1">
        <v>0</v>
      </c>
      <c r="K234" s="1">
        <v>10000000</v>
      </c>
      <c r="L234" s="1">
        <v>0</v>
      </c>
      <c r="M234" s="1">
        <v>228950</v>
      </c>
      <c r="N234" s="1">
        <v>1983670</v>
      </c>
      <c r="O234" s="1">
        <v>8016330</v>
      </c>
      <c r="P234" s="1">
        <v>19.8367</v>
      </c>
      <c r="Q234" s="1">
        <v>228950</v>
      </c>
      <c r="R234" s="1">
        <v>1983670</v>
      </c>
      <c r="S234" s="1">
        <v>0</v>
      </c>
      <c r="T234" s="1">
        <v>19.8367</v>
      </c>
      <c r="U234" s="1">
        <v>228950</v>
      </c>
      <c r="V234" s="1">
        <v>1983670</v>
      </c>
      <c r="W234" s="1">
        <v>0</v>
      </c>
    </row>
    <row r="235" spans="1:23" hidden="1" x14ac:dyDescent="0.25">
      <c r="A235" t="str">
        <f>IFERROR(VLOOKUP(B235,Hoja1!$A$1:$D$23,2,0),"")</f>
        <v/>
      </c>
      <c r="B235" t="s">
        <v>27</v>
      </c>
      <c r="C235" t="str">
        <f>IFERROR(VLOOKUP(B235,Hoja1!$A$1:$D$23,4,0),"")</f>
        <v/>
      </c>
      <c r="D235" s="1">
        <v>10000000</v>
      </c>
      <c r="E235" s="1">
        <v>0</v>
      </c>
      <c r="F235" s="1">
        <v>0</v>
      </c>
      <c r="G235" s="1">
        <v>10000000</v>
      </c>
      <c r="H235" s="1">
        <v>0</v>
      </c>
      <c r="I235" s="1">
        <v>10000000</v>
      </c>
      <c r="J235" s="1">
        <v>0</v>
      </c>
      <c r="K235" s="1">
        <v>10000000</v>
      </c>
      <c r="L235" s="1">
        <v>0</v>
      </c>
      <c r="M235" s="1">
        <v>228950</v>
      </c>
      <c r="N235" s="1">
        <v>1983670</v>
      </c>
      <c r="O235" s="1">
        <v>8016330</v>
      </c>
      <c r="P235" s="1">
        <v>19.8367</v>
      </c>
      <c r="Q235" s="1">
        <v>228950</v>
      </c>
      <c r="R235" s="1">
        <v>1983670</v>
      </c>
      <c r="S235" s="1">
        <v>0</v>
      </c>
      <c r="T235" s="1">
        <v>19.8367</v>
      </c>
      <c r="U235" s="1">
        <v>228950</v>
      </c>
      <c r="V235" s="1">
        <v>1983670</v>
      </c>
      <c r="W235" s="1">
        <v>0</v>
      </c>
    </row>
    <row r="236" spans="1:23" hidden="1" x14ac:dyDescent="0.25">
      <c r="A236" t="str">
        <f>IFERROR(VLOOKUP(B236,Hoja1!$A$1:$D$23,2,0),"")</f>
        <v/>
      </c>
      <c r="B236" t="s">
        <v>143</v>
      </c>
      <c r="C236" t="str">
        <f>IFERROR(VLOOKUP(B236,Hoja1!$A$1:$D$23,4,0),"")</f>
        <v/>
      </c>
      <c r="D236" s="1">
        <v>0</v>
      </c>
      <c r="E236" s="1">
        <v>0</v>
      </c>
      <c r="F236" s="1">
        <v>50896321</v>
      </c>
      <c r="G236" s="1">
        <v>50896321</v>
      </c>
      <c r="H236" s="1">
        <v>0</v>
      </c>
      <c r="I236" s="1">
        <v>50896321</v>
      </c>
      <c r="J236" s="1">
        <v>0</v>
      </c>
      <c r="K236" s="1">
        <v>50896321</v>
      </c>
      <c r="L236" s="1">
        <v>0</v>
      </c>
      <c r="M236" s="1">
        <v>50896321</v>
      </c>
      <c r="N236" s="1">
        <v>50896321</v>
      </c>
      <c r="O236" s="1">
        <v>0</v>
      </c>
      <c r="P236" s="1">
        <v>100</v>
      </c>
      <c r="Q236" s="1">
        <v>0</v>
      </c>
      <c r="R236" s="1">
        <v>0</v>
      </c>
      <c r="S236" s="1">
        <v>50896321</v>
      </c>
      <c r="T236" s="1">
        <v>0</v>
      </c>
      <c r="U236" s="1">
        <v>0</v>
      </c>
      <c r="V236" s="1">
        <v>0</v>
      </c>
      <c r="W236" s="1">
        <v>0</v>
      </c>
    </row>
    <row r="237" spans="1:23" hidden="1" x14ac:dyDescent="0.25">
      <c r="A237" t="str">
        <f>IFERROR(VLOOKUP(B237,Hoja1!$A$1:$D$23,2,0),"")</f>
        <v/>
      </c>
      <c r="B237" t="s">
        <v>27</v>
      </c>
      <c r="C237" t="str">
        <f>IFERROR(VLOOKUP(B237,Hoja1!$A$1:$D$23,4,0),"")</f>
        <v/>
      </c>
      <c r="D237" s="1">
        <v>0</v>
      </c>
      <c r="E237" s="1">
        <v>0</v>
      </c>
      <c r="F237" s="1">
        <v>50896321</v>
      </c>
      <c r="G237" s="1">
        <v>50896321</v>
      </c>
      <c r="H237" s="1">
        <v>0</v>
      </c>
      <c r="I237" s="1">
        <v>50896321</v>
      </c>
      <c r="J237" s="1">
        <v>0</v>
      </c>
      <c r="K237" s="1">
        <v>50896321</v>
      </c>
      <c r="L237" s="1">
        <v>0</v>
      </c>
      <c r="M237" s="1">
        <v>50896321</v>
      </c>
      <c r="N237" s="1">
        <v>50896321</v>
      </c>
      <c r="O237" s="1">
        <v>0</v>
      </c>
      <c r="P237" s="1">
        <v>100</v>
      </c>
      <c r="Q237" s="1">
        <v>0</v>
      </c>
      <c r="R237" s="1">
        <v>0</v>
      </c>
      <c r="S237" s="1">
        <v>50896321</v>
      </c>
      <c r="T237" s="1">
        <v>0</v>
      </c>
      <c r="U237" s="1">
        <v>0</v>
      </c>
      <c r="V237" s="1">
        <v>0</v>
      </c>
      <c r="W237" s="1">
        <v>0</v>
      </c>
    </row>
    <row r="238" spans="1:23" hidden="1" x14ac:dyDescent="0.25">
      <c r="A238" t="str">
        <f>IFERROR(VLOOKUP(B238,Hoja1!$A$1:$D$23,2,0),"")</f>
        <v/>
      </c>
      <c r="B238" t="s">
        <v>144</v>
      </c>
      <c r="C238" t="str">
        <f>IFERROR(VLOOKUP(B238,Hoja1!$A$1:$D$23,4,0),"")</f>
        <v/>
      </c>
      <c r="D238" s="1">
        <v>51000000</v>
      </c>
      <c r="E238" s="1">
        <v>0</v>
      </c>
      <c r="F238" s="1">
        <v>-50935000</v>
      </c>
      <c r="G238" s="1">
        <v>65000</v>
      </c>
      <c r="H238" s="1">
        <v>0</v>
      </c>
      <c r="I238" s="1">
        <v>65000</v>
      </c>
      <c r="J238" s="1">
        <v>0</v>
      </c>
      <c r="K238" s="1">
        <v>65000</v>
      </c>
      <c r="L238" s="1">
        <v>0</v>
      </c>
      <c r="M238" s="1">
        <v>0</v>
      </c>
      <c r="N238" s="1">
        <v>65000</v>
      </c>
      <c r="O238" s="1">
        <v>0</v>
      </c>
      <c r="P238" s="1">
        <v>100</v>
      </c>
      <c r="Q238" s="1">
        <v>0</v>
      </c>
      <c r="R238" s="1">
        <v>65000</v>
      </c>
      <c r="S238" s="1">
        <v>0</v>
      </c>
      <c r="T238" s="1">
        <v>100</v>
      </c>
      <c r="U238" s="1">
        <v>0</v>
      </c>
      <c r="V238" s="1">
        <v>65000</v>
      </c>
      <c r="W238" s="1">
        <v>0</v>
      </c>
    </row>
    <row r="239" spans="1:23" hidden="1" x14ac:dyDescent="0.25">
      <c r="A239" t="str">
        <f>IFERROR(VLOOKUP(B239,Hoja1!$A$1:$D$23,2,0),"")</f>
        <v/>
      </c>
      <c r="B239" t="s">
        <v>27</v>
      </c>
      <c r="C239" t="str">
        <f>IFERROR(VLOOKUP(B239,Hoja1!$A$1:$D$23,4,0),"")</f>
        <v/>
      </c>
      <c r="D239" s="1">
        <v>51000000</v>
      </c>
      <c r="E239" s="1">
        <v>0</v>
      </c>
      <c r="F239" s="1">
        <v>-50935000</v>
      </c>
      <c r="G239" s="1">
        <v>65000</v>
      </c>
      <c r="H239" s="1">
        <v>0</v>
      </c>
      <c r="I239" s="1">
        <v>65000</v>
      </c>
      <c r="J239" s="1">
        <v>0</v>
      </c>
      <c r="K239" s="1">
        <v>65000</v>
      </c>
      <c r="L239" s="1">
        <v>0</v>
      </c>
      <c r="M239" s="1">
        <v>0</v>
      </c>
      <c r="N239" s="1">
        <v>65000</v>
      </c>
      <c r="O239" s="1">
        <v>0</v>
      </c>
      <c r="P239" s="1">
        <v>100</v>
      </c>
      <c r="Q239" s="1">
        <v>0</v>
      </c>
      <c r="R239" s="1">
        <v>65000</v>
      </c>
      <c r="S239" s="1">
        <v>0</v>
      </c>
      <c r="T239" s="1">
        <v>100</v>
      </c>
      <c r="U239" s="1">
        <v>0</v>
      </c>
      <c r="V239" s="1">
        <v>65000</v>
      </c>
      <c r="W239" s="1">
        <v>0</v>
      </c>
    </row>
    <row r="240" spans="1:23" hidden="1" x14ac:dyDescent="0.25">
      <c r="A240" t="str">
        <f>IFERROR(VLOOKUP(B240,Hoja1!$A$1:$D$23,2,0),"")</f>
        <v/>
      </c>
      <c r="B240" t="s">
        <v>145</v>
      </c>
      <c r="C240" t="str">
        <f>IFERROR(VLOOKUP(B240,Hoja1!$A$1:$D$23,4,0),"")</f>
        <v/>
      </c>
      <c r="D240" s="1">
        <v>0</v>
      </c>
      <c r="E240" s="1">
        <v>1757967</v>
      </c>
      <c r="F240" s="1">
        <v>3705467</v>
      </c>
      <c r="G240" s="1">
        <v>3705467</v>
      </c>
      <c r="H240" s="1">
        <v>0</v>
      </c>
      <c r="I240" s="1">
        <v>3705467</v>
      </c>
      <c r="J240" s="1">
        <v>3705467</v>
      </c>
      <c r="K240" s="1">
        <v>3705467</v>
      </c>
      <c r="L240" s="1">
        <v>0</v>
      </c>
      <c r="M240" s="1">
        <v>3705467</v>
      </c>
      <c r="N240" s="1">
        <v>3705467</v>
      </c>
      <c r="O240" s="1">
        <v>0</v>
      </c>
      <c r="P240" s="1">
        <v>100</v>
      </c>
      <c r="Q240" s="1">
        <v>3705467</v>
      </c>
      <c r="R240" s="1">
        <v>3705467</v>
      </c>
      <c r="S240" s="1">
        <v>0</v>
      </c>
      <c r="T240" s="1">
        <v>100</v>
      </c>
      <c r="U240" s="1">
        <v>3705467</v>
      </c>
      <c r="V240" s="1">
        <v>3705467</v>
      </c>
      <c r="W240" s="1">
        <v>0</v>
      </c>
    </row>
    <row r="241" spans="1:23" hidden="1" x14ac:dyDescent="0.25">
      <c r="A241" t="str">
        <f>IFERROR(VLOOKUP(B241,Hoja1!$A$1:$D$23,2,0),"")</f>
        <v/>
      </c>
      <c r="B241" t="s">
        <v>27</v>
      </c>
      <c r="C241" t="str">
        <f>IFERROR(VLOOKUP(B241,Hoja1!$A$1:$D$23,4,0),"")</f>
        <v/>
      </c>
      <c r="D241" s="1">
        <v>0</v>
      </c>
      <c r="E241" s="1">
        <v>1757967</v>
      </c>
      <c r="F241" s="1">
        <v>3705467</v>
      </c>
      <c r="G241" s="1">
        <v>3705467</v>
      </c>
      <c r="H241" s="1">
        <v>0</v>
      </c>
      <c r="I241" s="1">
        <v>3705467</v>
      </c>
      <c r="J241" s="1">
        <v>3705467</v>
      </c>
      <c r="K241" s="1">
        <v>3705467</v>
      </c>
      <c r="L241" s="1">
        <v>0</v>
      </c>
      <c r="M241" s="1">
        <v>3705467</v>
      </c>
      <c r="N241" s="1">
        <v>3705467</v>
      </c>
      <c r="O241" s="1">
        <v>0</v>
      </c>
      <c r="P241" s="1">
        <v>100</v>
      </c>
      <c r="Q241" s="1">
        <v>3705467</v>
      </c>
      <c r="R241" s="1">
        <v>3705467</v>
      </c>
      <c r="S241" s="1">
        <v>0</v>
      </c>
      <c r="T241" s="1">
        <v>100</v>
      </c>
      <c r="U241" s="1">
        <v>3705467</v>
      </c>
      <c r="V241" s="1">
        <v>3705467</v>
      </c>
      <c r="W241" s="1">
        <v>0</v>
      </c>
    </row>
    <row r="242" spans="1:23" hidden="1" x14ac:dyDescent="0.25">
      <c r="A242">
        <f>IFERROR(VLOOKUP(B242,Hoja1!$A$1:$D$23,2,0),"")</f>
        <v>7926</v>
      </c>
      <c r="B242" t="s">
        <v>146</v>
      </c>
      <c r="C242" t="str">
        <f>IFERROR(VLOOKUP(B242,Hoja1!$A$1:$D$23,4,0),"")</f>
        <v>1 Ejecutar 850 Actividades para la promoción, fortalecimiento y desarrollo de las prácticas artísticas, culturales y patrimoniales como un medio para el ejercicio de los derechos culturales y el desarrollo humano.</v>
      </c>
      <c r="D242" s="1">
        <v>2082826000</v>
      </c>
      <c r="E242" s="1">
        <v>47573500</v>
      </c>
      <c r="F242" s="1">
        <v>47573500</v>
      </c>
      <c r="G242" s="1">
        <v>2130399500</v>
      </c>
      <c r="H242" s="1">
        <v>0</v>
      </c>
      <c r="I242" s="1">
        <v>2130399500</v>
      </c>
      <c r="J242" s="1">
        <v>117294316</v>
      </c>
      <c r="K242" s="1">
        <v>2108804375</v>
      </c>
      <c r="L242" s="1">
        <v>21595125</v>
      </c>
      <c r="M242" s="1">
        <v>120442191</v>
      </c>
      <c r="N242" s="1">
        <v>2068571030</v>
      </c>
      <c r="O242" s="1">
        <v>40233345</v>
      </c>
      <c r="P242" s="1">
        <v>97.097800000000007</v>
      </c>
      <c r="Q242" s="1">
        <v>161956485</v>
      </c>
      <c r="R242" s="1">
        <v>1376758804</v>
      </c>
      <c r="S242" s="1">
        <v>691812226</v>
      </c>
      <c r="T242" s="1">
        <v>64.624399999999994</v>
      </c>
      <c r="U242" s="1">
        <v>161956485</v>
      </c>
      <c r="V242" s="1">
        <v>1376758804</v>
      </c>
      <c r="W242" s="1">
        <v>0</v>
      </c>
    </row>
    <row r="243" spans="1:23" hidden="1" x14ac:dyDescent="0.25">
      <c r="A243" t="str">
        <f>IFERROR(VLOOKUP(B243,Hoja1!$A$1:$D$23,2,0),"")</f>
        <v/>
      </c>
      <c r="B243" t="s">
        <v>21</v>
      </c>
      <c r="C243" t="str">
        <f>IFERROR(VLOOKUP(B243,Hoja1!$A$1:$D$23,4,0),"")</f>
        <v/>
      </c>
      <c r="D243" s="1">
        <v>2082826000</v>
      </c>
      <c r="E243" s="1">
        <v>47573500</v>
      </c>
      <c r="F243" s="1">
        <v>47573500</v>
      </c>
      <c r="G243" s="1">
        <v>2130399500</v>
      </c>
      <c r="H243" s="1">
        <v>0</v>
      </c>
      <c r="I243" s="1">
        <v>2130399500</v>
      </c>
      <c r="J243" s="1">
        <v>117294316</v>
      </c>
      <c r="K243" s="1">
        <v>2108804375</v>
      </c>
      <c r="L243" s="1">
        <v>21595125</v>
      </c>
      <c r="M243" s="1">
        <v>120442191</v>
      </c>
      <c r="N243" s="1">
        <v>2068571030</v>
      </c>
      <c r="O243" s="1">
        <v>40233345</v>
      </c>
      <c r="P243" s="1">
        <v>97.097800000000007</v>
      </c>
      <c r="Q243" s="1">
        <v>161956485</v>
      </c>
      <c r="R243" s="1">
        <v>1376758804</v>
      </c>
      <c r="S243" s="1">
        <v>691812226</v>
      </c>
      <c r="T243" s="1">
        <v>64.624399999999994</v>
      </c>
      <c r="U243" s="1">
        <v>161956485</v>
      </c>
      <c r="V243" s="1">
        <v>1376758804</v>
      </c>
      <c r="W243" s="1">
        <v>0</v>
      </c>
    </row>
    <row r="244" spans="1:23" hidden="1" x14ac:dyDescent="0.25">
      <c r="A244" t="str">
        <f>IFERROR(VLOOKUP(B244,Hoja1!$A$1:$D$23,2,0),"")</f>
        <v/>
      </c>
      <c r="B244" t="s">
        <v>147</v>
      </c>
      <c r="C244" t="str">
        <f>IFERROR(VLOOKUP(B244,Hoja1!$A$1:$D$23,4,0),"")</f>
        <v/>
      </c>
      <c r="D244" s="1">
        <v>2082826000</v>
      </c>
      <c r="E244" s="1">
        <v>47573500</v>
      </c>
      <c r="F244" s="1">
        <v>47573500</v>
      </c>
      <c r="G244" s="1">
        <v>2130399500</v>
      </c>
      <c r="H244" s="1">
        <v>0</v>
      </c>
      <c r="I244" s="1">
        <v>2130399500</v>
      </c>
      <c r="J244" s="1">
        <v>117294316</v>
      </c>
      <c r="K244" s="1">
        <v>2108804375</v>
      </c>
      <c r="L244" s="1">
        <v>21595125</v>
      </c>
      <c r="M244" s="1">
        <v>120442191</v>
      </c>
      <c r="N244" s="1">
        <v>2068571030</v>
      </c>
      <c r="O244" s="1">
        <v>40233345</v>
      </c>
      <c r="P244" s="1">
        <v>97.097800000000007</v>
      </c>
      <c r="Q244" s="1">
        <v>161956485</v>
      </c>
      <c r="R244" s="1">
        <v>1376758804</v>
      </c>
      <c r="S244" s="1">
        <v>691812226</v>
      </c>
      <c r="T244" s="1">
        <v>64.624399999999994</v>
      </c>
      <c r="U244" s="1">
        <v>161956485</v>
      </c>
      <c r="V244" s="1">
        <v>1376758804</v>
      </c>
      <c r="W244" s="1">
        <v>0</v>
      </c>
    </row>
    <row r="245" spans="1:23" hidden="1" x14ac:dyDescent="0.25">
      <c r="A245" t="str">
        <f>IFERROR(VLOOKUP(B245,Hoja1!$A$1:$D$23,2,0),"")</f>
        <v/>
      </c>
      <c r="B245" t="s">
        <v>27</v>
      </c>
      <c r="C245" t="str">
        <f>IFERROR(VLOOKUP(B245,Hoja1!$A$1:$D$23,4,0),"")</f>
        <v/>
      </c>
      <c r="D245" s="1">
        <v>2043062000</v>
      </c>
      <c r="E245" s="1">
        <v>47573500</v>
      </c>
      <c r="F245" s="1">
        <v>47573500</v>
      </c>
      <c r="G245" s="2">
        <v>2090635500</v>
      </c>
      <c r="H245" s="1">
        <v>0</v>
      </c>
      <c r="I245" s="1">
        <v>2090635500</v>
      </c>
      <c r="J245" s="1">
        <v>125858316</v>
      </c>
      <c r="K245" s="1">
        <v>2077604375</v>
      </c>
      <c r="L245" s="1">
        <v>13031125</v>
      </c>
      <c r="M245" s="1">
        <v>120442191</v>
      </c>
      <c r="N245" s="1">
        <v>2068571030</v>
      </c>
      <c r="O245" s="1">
        <v>9033345</v>
      </c>
      <c r="P245" s="1">
        <v>98.944599999999994</v>
      </c>
      <c r="Q245" s="1">
        <v>161956485</v>
      </c>
      <c r="R245" s="1">
        <v>1376758804</v>
      </c>
      <c r="S245" s="1">
        <v>691812226</v>
      </c>
      <c r="T245" s="1">
        <v>65.8536</v>
      </c>
      <c r="U245" s="1">
        <v>161956485</v>
      </c>
      <c r="V245" s="1">
        <v>1376758804</v>
      </c>
      <c r="W245" s="1">
        <v>0</v>
      </c>
    </row>
    <row r="246" spans="1:23" hidden="1" x14ac:dyDescent="0.25">
      <c r="A246" t="str">
        <f>IFERROR(VLOOKUP(B246,Hoja1!$A$1:$D$23,2,0),"")</f>
        <v/>
      </c>
      <c r="B246" t="s">
        <v>148</v>
      </c>
      <c r="C246" t="str">
        <f>IFERROR(VLOOKUP(B246,Hoja1!$A$1:$D$23,4,0),"")</f>
        <v/>
      </c>
      <c r="D246" s="1">
        <v>39764000</v>
      </c>
      <c r="E246" s="1">
        <v>0</v>
      </c>
      <c r="F246" s="1">
        <v>0</v>
      </c>
      <c r="G246" s="3">
        <v>39764000</v>
      </c>
      <c r="H246" s="1">
        <v>0</v>
      </c>
      <c r="I246" s="1">
        <v>39764000</v>
      </c>
      <c r="J246" s="1">
        <v>-8564000</v>
      </c>
      <c r="K246" s="1">
        <v>31200000</v>
      </c>
      <c r="L246" s="1">
        <v>8564000</v>
      </c>
      <c r="M246" s="1">
        <v>0</v>
      </c>
      <c r="N246" s="1">
        <v>0</v>
      </c>
      <c r="O246" s="1">
        <v>31200000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</row>
    <row r="247" spans="1:23" hidden="1" x14ac:dyDescent="0.25">
      <c r="A247">
        <f>IFERROR(VLOOKUP(B247,Hoja1!$A$1:$D$23,2,0),"")</f>
        <v>7926</v>
      </c>
      <c r="B247" t="s">
        <v>149</v>
      </c>
      <c r="C247" t="str">
        <f>IFERROR(VLOOKUP(B247,Hoja1!$A$1:$D$23,4,0),"")</f>
        <v>1 Implementar el 100 % de las actividades de los planes de acción que promuevan el reconocimiento, apropiación, intercambio e innovación en las prácticas artísticas, culturales y patrimoniales de grupos étnicos, etarios y sectores sociales, promoviendo la multiculturalidad d</v>
      </c>
      <c r="D247" s="1">
        <v>1510407000</v>
      </c>
      <c r="E247" s="1">
        <v>0</v>
      </c>
      <c r="F247" s="1">
        <v>0</v>
      </c>
      <c r="G247" s="1">
        <v>1510407000</v>
      </c>
      <c r="H247" s="1">
        <v>0</v>
      </c>
      <c r="I247" s="1">
        <v>1510407000</v>
      </c>
      <c r="J247" s="1">
        <v>144118234</v>
      </c>
      <c r="K247" s="1">
        <v>1504869380</v>
      </c>
      <c r="L247" s="1">
        <v>5537620</v>
      </c>
      <c r="M247" s="1">
        <v>138702109</v>
      </c>
      <c r="N247" s="1">
        <v>1474236215</v>
      </c>
      <c r="O247" s="1">
        <v>30633165</v>
      </c>
      <c r="P247" s="1">
        <v>97.605199999999996</v>
      </c>
      <c r="Q247" s="1">
        <v>110527209</v>
      </c>
      <c r="R247" s="1">
        <v>596976947</v>
      </c>
      <c r="S247" s="1">
        <v>877259268</v>
      </c>
      <c r="T247" s="1">
        <v>39.5242</v>
      </c>
      <c r="U247" s="1">
        <v>110527209</v>
      </c>
      <c r="V247" s="1">
        <v>596976947</v>
      </c>
      <c r="W247" s="1">
        <v>0</v>
      </c>
    </row>
    <row r="248" spans="1:23" hidden="1" x14ac:dyDescent="0.25">
      <c r="A248" t="str">
        <f>IFERROR(VLOOKUP(B248,Hoja1!$A$1:$D$23,2,0),"")</f>
        <v/>
      </c>
      <c r="B248" t="s">
        <v>21</v>
      </c>
      <c r="C248" t="str">
        <f>IFERROR(VLOOKUP(B248,Hoja1!$A$1:$D$23,4,0),"")</f>
        <v/>
      </c>
      <c r="D248" s="1">
        <v>1510407000</v>
      </c>
      <c r="E248" s="1">
        <v>0</v>
      </c>
      <c r="F248" s="1">
        <v>0</v>
      </c>
      <c r="G248" s="1">
        <v>1510407000</v>
      </c>
      <c r="H248" s="1">
        <v>0</v>
      </c>
      <c r="I248" s="1">
        <v>1510407000</v>
      </c>
      <c r="J248" s="1">
        <v>144118234</v>
      </c>
      <c r="K248" s="1">
        <v>1504869380</v>
      </c>
      <c r="L248" s="1">
        <v>5537620</v>
      </c>
      <c r="M248" s="1">
        <v>138702109</v>
      </c>
      <c r="N248" s="1">
        <v>1474236215</v>
      </c>
      <c r="O248" s="1">
        <v>30633165</v>
      </c>
      <c r="P248" s="1">
        <v>97.605199999999996</v>
      </c>
      <c r="Q248" s="1">
        <v>110527209</v>
      </c>
      <c r="R248" s="1">
        <v>596976947</v>
      </c>
      <c r="S248" s="1">
        <v>877259268</v>
      </c>
      <c r="T248" s="1">
        <v>39.5242</v>
      </c>
      <c r="U248" s="1">
        <v>110527209</v>
      </c>
      <c r="V248" s="1">
        <v>596976947</v>
      </c>
      <c r="W248" s="1">
        <v>0</v>
      </c>
    </row>
    <row r="249" spans="1:23" hidden="1" x14ac:dyDescent="0.25">
      <c r="A249" t="str">
        <f>IFERROR(VLOOKUP(B249,Hoja1!$A$1:$D$23,2,0),"")</f>
        <v/>
      </c>
      <c r="B249" t="s">
        <v>147</v>
      </c>
      <c r="C249" t="str">
        <f>IFERROR(VLOOKUP(B249,Hoja1!$A$1:$D$23,4,0),"")</f>
        <v/>
      </c>
      <c r="D249" s="1">
        <v>1510407000</v>
      </c>
      <c r="E249" s="1">
        <v>0</v>
      </c>
      <c r="F249" s="1">
        <v>0</v>
      </c>
      <c r="G249" s="2">
        <v>1510407000</v>
      </c>
      <c r="H249" s="1">
        <v>0</v>
      </c>
      <c r="I249" s="1">
        <v>1510407000</v>
      </c>
      <c r="J249" s="1">
        <v>144118234</v>
      </c>
      <c r="K249" s="1">
        <v>1504869380</v>
      </c>
      <c r="L249" s="1">
        <v>5537620</v>
      </c>
      <c r="M249" s="1">
        <v>138702109</v>
      </c>
      <c r="N249" s="1">
        <v>1474236215</v>
      </c>
      <c r="O249" s="1">
        <v>30633165</v>
      </c>
      <c r="P249" s="1">
        <v>97.605199999999996</v>
      </c>
      <c r="Q249" s="1">
        <v>110527209</v>
      </c>
      <c r="R249" s="1">
        <v>596976947</v>
      </c>
      <c r="S249" s="1">
        <v>877259268</v>
      </c>
      <c r="T249" s="1">
        <v>39.5242</v>
      </c>
      <c r="U249" s="1">
        <v>110527209</v>
      </c>
      <c r="V249" s="1">
        <v>596976947</v>
      </c>
      <c r="W249" s="1">
        <v>0</v>
      </c>
    </row>
    <row r="250" spans="1:23" hidden="1" x14ac:dyDescent="0.25">
      <c r="A250" t="str">
        <f>IFERROR(VLOOKUP(B250,Hoja1!$A$1:$D$23,2,0),"")</f>
        <v/>
      </c>
      <c r="B250" t="s">
        <v>27</v>
      </c>
      <c r="C250" t="str">
        <f>IFERROR(VLOOKUP(B250,Hoja1!$A$1:$D$23,4,0),"")</f>
        <v/>
      </c>
      <c r="D250" s="1">
        <v>1510407000</v>
      </c>
      <c r="E250" s="1">
        <v>0</v>
      </c>
      <c r="F250" s="1">
        <v>0</v>
      </c>
      <c r="G250" s="1">
        <v>1510407000</v>
      </c>
      <c r="H250" s="1">
        <v>0</v>
      </c>
      <c r="I250" s="1">
        <v>1510407000</v>
      </c>
      <c r="J250" s="1">
        <v>144118234</v>
      </c>
      <c r="K250" s="1">
        <v>1504869380</v>
      </c>
      <c r="L250" s="1">
        <v>5537620</v>
      </c>
      <c r="M250" s="1">
        <v>138702109</v>
      </c>
      <c r="N250" s="1">
        <v>1474236215</v>
      </c>
      <c r="O250" s="1">
        <v>30633165</v>
      </c>
      <c r="P250" s="1">
        <v>97.605199999999996</v>
      </c>
      <c r="Q250" s="1">
        <v>110527209</v>
      </c>
      <c r="R250" s="1">
        <v>596976947</v>
      </c>
      <c r="S250" s="1">
        <v>877259268</v>
      </c>
      <c r="T250" s="1">
        <v>39.5242</v>
      </c>
      <c r="U250" s="1">
        <v>110527209</v>
      </c>
      <c r="V250" s="1">
        <v>596976947</v>
      </c>
      <c r="W250" s="1">
        <v>0</v>
      </c>
    </row>
    <row r="251" spans="1:23" hidden="1" x14ac:dyDescent="0.25">
      <c r="A251">
        <f>IFERROR(VLOOKUP(B251,Hoja1!$A$1:$D$23,2,0),"")</f>
        <v>7926</v>
      </c>
      <c r="B251" t="s">
        <v>150</v>
      </c>
      <c r="C251" t="str">
        <f>IFERROR(VLOOKUP(B251,Hoja1!$A$1:$D$23,4,0),"")</f>
        <v>1 Entregar 717 Estímulos reconocimiento, apoyos e incentivos</v>
      </c>
      <c r="D251" s="1">
        <v>1948836000</v>
      </c>
      <c r="E251" s="1">
        <v>-47573500</v>
      </c>
      <c r="F251" s="1">
        <v>-47573500</v>
      </c>
      <c r="G251" s="1">
        <v>1901262500</v>
      </c>
      <c r="H251" s="1">
        <v>0</v>
      </c>
      <c r="I251" s="1">
        <v>1901262500</v>
      </c>
      <c r="J251" s="1">
        <v>-54500000</v>
      </c>
      <c r="K251" s="1">
        <v>1846762500</v>
      </c>
      <c r="L251" s="1">
        <v>54500000</v>
      </c>
      <c r="M251" s="1">
        <v>167600000</v>
      </c>
      <c r="N251" s="1">
        <v>1566262500</v>
      </c>
      <c r="O251" s="1">
        <v>280500000</v>
      </c>
      <c r="P251" s="1">
        <v>82.380099999999999</v>
      </c>
      <c r="Q251" s="1">
        <v>205854800</v>
      </c>
      <c r="R251" s="1">
        <v>923654543</v>
      </c>
      <c r="S251" s="1">
        <v>642607957</v>
      </c>
      <c r="T251" s="1">
        <v>48.581099999999999</v>
      </c>
      <c r="U251" s="1">
        <v>205854800</v>
      </c>
      <c r="V251" s="1">
        <v>923654543</v>
      </c>
      <c r="W251" s="1">
        <v>0</v>
      </c>
    </row>
    <row r="252" spans="1:23" hidden="1" x14ac:dyDescent="0.25">
      <c r="A252" t="str">
        <f>IFERROR(VLOOKUP(B252,Hoja1!$A$1:$D$23,2,0),"")</f>
        <v/>
      </c>
      <c r="B252" t="s">
        <v>21</v>
      </c>
      <c r="C252" t="str">
        <f>IFERROR(VLOOKUP(B252,Hoja1!$A$1:$D$23,4,0),"")</f>
        <v/>
      </c>
      <c r="D252" s="1">
        <v>1948836000</v>
      </c>
      <c r="E252" s="1">
        <v>-47573500</v>
      </c>
      <c r="F252" s="1">
        <v>-47573500</v>
      </c>
      <c r="G252" s="1">
        <v>1901262500</v>
      </c>
      <c r="H252" s="1">
        <v>0</v>
      </c>
      <c r="I252" s="1">
        <v>1901262500</v>
      </c>
      <c r="J252" s="1">
        <v>-54500000</v>
      </c>
      <c r="K252" s="1">
        <v>1846762500</v>
      </c>
      <c r="L252" s="1">
        <v>54500000</v>
      </c>
      <c r="M252" s="1">
        <v>167600000</v>
      </c>
      <c r="N252" s="1">
        <v>1566262500</v>
      </c>
      <c r="O252" s="1">
        <v>280500000</v>
      </c>
      <c r="P252" s="1">
        <v>82.380099999999999</v>
      </c>
      <c r="Q252" s="1">
        <v>205854800</v>
      </c>
      <c r="R252" s="1">
        <v>923654543</v>
      </c>
      <c r="S252" s="1">
        <v>642607957</v>
      </c>
      <c r="T252" s="1">
        <v>48.581099999999999</v>
      </c>
      <c r="U252" s="1">
        <v>205854800</v>
      </c>
      <c r="V252" s="1">
        <v>923654543</v>
      </c>
      <c r="W252" s="1">
        <v>0</v>
      </c>
    </row>
    <row r="253" spans="1:23" hidden="1" x14ac:dyDescent="0.25">
      <c r="A253" t="str">
        <f>IFERROR(VLOOKUP(B253,Hoja1!$A$1:$D$23,2,0),"")</f>
        <v/>
      </c>
      <c r="B253" t="s">
        <v>147</v>
      </c>
      <c r="C253" t="str">
        <f>IFERROR(VLOOKUP(B253,Hoja1!$A$1:$D$23,4,0),"")</f>
        <v/>
      </c>
      <c r="D253" s="1">
        <v>1948836000</v>
      </c>
      <c r="E253" s="1">
        <v>-47573500</v>
      </c>
      <c r="F253" s="1">
        <v>-47573500</v>
      </c>
      <c r="G253" s="1">
        <v>1901262500</v>
      </c>
      <c r="H253" s="1">
        <v>0</v>
      </c>
      <c r="I253" s="1">
        <v>1901262500</v>
      </c>
      <c r="J253" s="1">
        <v>-54500000</v>
      </c>
      <c r="K253" s="1">
        <v>1846762500</v>
      </c>
      <c r="L253" s="1">
        <v>54500000</v>
      </c>
      <c r="M253" s="1">
        <v>167600000</v>
      </c>
      <c r="N253" s="1">
        <v>1566262500</v>
      </c>
      <c r="O253" s="1">
        <v>280500000</v>
      </c>
      <c r="P253" s="1">
        <v>82.380099999999999</v>
      </c>
      <c r="Q253" s="1">
        <v>205854800</v>
      </c>
      <c r="R253" s="1">
        <v>923654543</v>
      </c>
      <c r="S253" s="1">
        <v>642607957</v>
      </c>
      <c r="T253" s="1">
        <v>48.581099999999999</v>
      </c>
      <c r="U253" s="1">
        <v>205854800</v>
      </c>
      <c r="V253" s="1">
        <v>923654543</v>
      </c>
      <c r="W253" s="1">
        <v>0</v>
      </c>
    </row>
    <row r="254" spans="1:23" hidden="1" x14ac:dyDescent="0.25">
      <c r="A254" t="str">
        <f>IFERROR(VLOOKUP(B254,Hoja1!$A$1:$D$23,2,0),"")</f>
        <v/>
      </c>
      <c r="B254" t="s">
        <v>27</v>
      </c>
      <c r="C254" t="str">
        <f>IFERROR(VLOOKUP(B254,Hoja1!$A$1:$D$23,4,0),"")</f>
        <v/>
      </c>
      <c r="D254" s="1">
        <v>1448836000</v>
      </c>
      <c r="E254" s="1">
        <v>-47573500</v>
      </c>
      <c r="F254" s="1">
        <v>-47573500</v>
      </c>
      <c r="G254" s="2">
        <v>1401262500</v>
      </c>
      <c r="H254" s="1">
        <v>0</v>
      </c>
      <c r="I254" s="1">
        <v>1401262500</v>
      </c>
      <c r="J254" s="1">
        <v>-54500000</v>
      </c>
      <c r="K254" s="1">
        <v>1346762500</v>
      </c>
      <c r="L254" s="1">
        <v>54500000</v>
      </c>
      <c r="M254" s="1">
        <v>17600000</v>
      </c>
      <c r="N254" s="1">
        <v>1066262500</v>
      </c>
      <c r="O254" s="1">
        <v>280500000</v>
      </c>
      <c r="P254" s="1">
        <v>76.093000000000004</v>
      </c>
      <c r="Q254" s="1">
        <v>85854800</v>
      </c>
      <c r="R254" s="1">
        <v>803654543</v>
      </c>
      <c r="S254" s="1">
        <v>262607957</v>
      </c>
      <c r="T254" s="1">
        <v>57.352200000000003</v>
      </c>
      <c r="U254" s="1">
        <v>85854800</v>
      </c>
      <c r="V254" s="1">
        <v>803654543</v>
      </c>
      <c r="W254" s="1">
        <v>0</v>
      </c>
    </row>
    <row r="255" spans="1:23" hidden="1" x14ac:dyDescent="0.25">
      <c r="A255" t="str">
        <f>IFERROR(VLOOKUP(B255,Hoja1!$A$1:$D$23,2,0),"")</f>
        <v/>
      </c>
      <c r="B255" t="s">
        <v>151</v>
      </c>
      <c r="C255" t="str">
        <f>IFERROR(VLOOKUP(B255,Hoja1!$A$1:$D$23,4,0),"")</f>
        <v/>
      </c>
      <c r="D255" s="1">
        <v>500000000</v>
      </c>
      <c r="E255" s="1">
        <v>0</v>
      </c>
      <c r="F255" s="1">
        <v>0</v>
      </c>
      <c r="G255" s="1">
        <v>500000000</v>
      </c>
      <c r="H255" s="1">
        <v>0</v>
      </c>
      <c r="I255" s="1">
        <v>500000000</v>
      </c>
      <c r="J255" s="1">
        <v>0</v>
      </c>
      <c r="K255" s="1">
        <v>500000000</v>
      </c>
      <c r="L255" s="1">
        <v>0</v>
      </c>
      <c r="M255" s="1">
        <v>150000000</v>
      </c>
      <c r="N255" s="1">
        <v>500000000</v>
      </c>
      <c r="O255" s="1">
        <v>0</v>
      </c>
      <c r="P255" s="1">
        <v>100</v>
      </c>
      <c r="Q255" s="1">
        <v>120000000</v>
      </c>
      <c r="R255" s="1">
        <v>120000000</v>
      </c>
      <c r="S255" s="1">
        <v>380000000</v>
      </c>
      <c r="T255" s="1">
        <v>24</v>
      </c>
      <c r="U255" s="1">
        <v>120000000</v>
      </c>
      <c r="V255" s="1">
        <v>120000000</v>
      </c>
      <c r="W255" s="1">
        <v>0</v>
      </c>
    </row>
    <row r="256" spans="1:23" hidden="1" x14ac:dyDescent="0.25">
      <c r="A256">
        <f>IFERROR(VLOOKUP(B256,Hoja1!$A$1:$D$23,2,0),"")</f>
        <v>7926</v>
      </c>
      <c r="B256" t="s">
        <v>152</v>
      </c>
      <c r="C256" t="str">
        <f>IFERROR(VLOOKUP(B256,Hoja1!$A$1:$D$23,4,0),"")</f>
        <v>1 Implementar el 100 % de las actividades de los planes de acción que promuevan el reconocimiento, apropiación, intercambio e innovación en las prácticas artísticas, culturales y patrimoniales de grupos étnicos, etarios y sectores sociales, promoviendo la multiculturalidad d</v>
      </c>
      <c r="D256" s="1">
        <v>169820000</v>
      </c>
      <c r="E256" s="1">
        <v>0</v>
      </c>
      <c r="F256" s="1">
        <v>0</v>
      </c>
      <c r="G256" s="1">
        <v>169820000</v>
      </c>
      <c r="H256" s="1">
        <v>0</v>
      </c>
      <c r="I256" s="1">
        <v>169820000</v>
      </c>
      <c r="J256" s="1">
        <v>0</v>
      </c>
      <c r="K256" s="1">
        <v>169820000</v>
      </c>
      <c r="L256" s="1">
        <v>0</v>
      </c>
      <c r="M256" s="1">
        <v>0</v>
      </c>
      <c r="N256" s="1">
        <v>169820000</v>
      </c>
      <c r="O256" s="1">
        <v>0</v>
      </c>
      <c r="P256" s="1">
        <v>100</v>
      </c>
      <c r="Q256" s="1">
        <v>17188176</v>
      </c>
      <c r="R256" s="1">
        <v>129299328</v>
      </c>
      <c r="S256" s="1">
        <v>40520672</v>
      </c>
      <c r="T256" s="1">
        <v>76.138999999999996</v>
      </c>
      <c r="U256" s="1">
        <v>17188176</v>
      </c>
      <c r="V256" s="1">
        <v>129299328</v>
      </c>
      <c r="W256" s="1">
        <v>0</v>
      </c>
    </row>
    <row r="257" spans="1:23" hidden="1" x14ac:dyDescent="0.25">
      <c r="A257" t="str">
        <f>IFERROR(VLOOKUP(B257,Hoja1!$A$1:$D$23,2,0),"")</f>
        <v/>
      </c>
      <c r="B257" t="s">
        <v>21</v>
      </c>
      <c r="C257" t="str">
        <f>IFERROR(VLOOKUP(B257,Hoja1!$A$1:$D$23,4,0),"")</f>
        <v/>
      </c>
      <c r="D257" s="1">
        <v>169820000</v>
      </c>
      <c r="E257" s="1">
        <v>0</v>
      </c>
      <c r="F257" s="1">
        <v>0</v>
      </c>
      <c r="G257" s="1">
        <v>169820000</v>
      </c>
      <c r="H257" s="1">
        <v>0</v>
      </c>
      <c r="I257" s="1">
        <v>169820000</v>
      </c>
      <c r="J257" s="1">
        <v>0</v>
      </c>
      <c r="K257" s="1">
        <v>169820000</v>
      </c>
      <c r="L257" s="1">
        <v>0</v>
      </c>
      <c r="M257" s="1">
        <v>0</v>
      </c>
      <c r="N257" s="1">
        <v>169820000</v>
      </c>
      <c r="O257" s="1">
        <v>0</v>
      </c>
      <c r="P257" s="1">
        <v>100</v>
      </c>
      <c r="Q257" s="1">
        <v>17188176</v>
      </c>
      <c r="R257" s="1">
        <v>129299328</v>
      </c>
      <c r="S257" s="1">
        <v>40520672</v>
      </c>
      <c r="T257" s="1">
        <v>76.138999999999996</v>
      </c>
      <c r="U257" s="1">
        <v>17188176</v>
      </c>
      <c r="V257" s="1">
        <v>129299328</v>
      </c>
      <c r="W257" s="1">
        <v>0</v>
      </c>
    </row>
    <row r="258" spans="1:23" hidden="1" x14ac:dyDescent="0.25">
      <c r="A258" t="str">
        <f>IFERROR(VLOOKUP(B258,Hoja1!$A$1:$D$23,2,0),"")</f>
        <v/>
      </c>
      <c r="B258" t="s">
        <v>147</v>
      </c>
      <c r="C258" t="str">
        <f>IFERROR(VLOOKUP(B258,Hoja1!$A$1:$D$23,4,0),"")</f>
        <v/>
      </c>
      <c r="D258" s="1">
        <v>169820000</v>
      </c>
      <c r="E258" s="1">
        <v>0</v>
      </c>
      <c r="F258" s="1">
        <v>0</v>
      </c>
      <c r="G258" s="1">
        <v>169820000</v>
      </c>
      <c r="H258" s="1">
        <v>0</v>
      </c>
      <c r="I258" s="1">
        <v>169820000</v>
      </c>
      <c r="J258" s="1">
        <v>0</v>
      </c>
      <c r="K258" s="1">
        <v>169820000</v>
      </c>
      <c r="L258" s="1">
        <v>0</v>
      </c>
      <c r="M258" s="1">
        <v>0</v>
      </c>
      <c r="N258" s="1">
        <v>169820000</v>
      </c>
      <c r="O258" s="1">
        <v>0</v>
      </c>
      <c r="P258" s="1">
        <v>100</v>
      </c>
      <c r="Q258" s="1">
        <v>17188176</v>
      </c>
      <c r="R258" s="1">
        <v>129299328</v>
      </c>
      <c r="S258" s="1">
        <v>40520672</v>
      </c>
      <c r="T258" s="1">
        <v>76.138999999999996</v>
      </c>
      <c r="U258" s="1">
        <v>17188176</v>
      </c>
      <c r="V258" s="1">
        <v>129299328</v>
      </c>
      <c r="W258" s="1">
        <v>0</v>
      </c>
    </row>
    <row r="259" spans="1:23" hidden="1" x14ac:dyDescent="0.25">
      <c r="A259" t="str">
        <f>IFERROR(VLOOKUP(B259,Hoja1!$A$1:$D$23,2,0),"")</f>
        <v/>
      </c>
      <c r="B259" t="s">
        <v>27</v>
      </c>
      <c r="C259" t="str">
        <f>IFERROR(VLOOKUP(B259,Hoja1!$A$1:$D$23,4,0),"")</f>
        <v/>
      </c>
      <c r="D259" s="1">
        <v>169820000</v>
      </c>
      <c r="E259" s="1">
        <v>0</v>
      </c>
      <c r="F259" s="1">
        <v>0</v>
      </c>
      <c r="G259" s="2">
        <v>169820000</v>
      </c>
      <c r="H259" s="1">
        <v>0</v>
      </c>
      <c r="I259" s="1">
        <v>169820000</v>
      </c>
      <c r="J259" s="1">
        <v>0</v>
      </c>
      <c r="K259" s="1">
        <v>169820000</v>
      </c>
      <c r="L259" s="1">
        <v>0</v>
      </c>
      <c r="M259" s="1">
        <v>0</v>
      </c>
      <c r="N259" s="1">
        <v>169820000</v>
      </c>
      <c r="O259" s="1">
        <v>0</v>
      </c>
      <c r="P259" s="1">
        <v>100</v>
      </c>
      <c r="Q259" s="1">
        <v>17188176</v>
      </c>
      <c r="R259" s="1">
        <v>129299328</v>
      </c>
      <c r="S259" s="1">
        <v>40520672</v>
      </c>
      <c r="T259" s="1">
        <v>76.138999999999996</v>
      </c>
      <c r="U259" s="1">
        <v>17188176</v>
      </c>
      <c r="V259" s="1">
        <v>129299328</v>
      </c>
      <c r="W259" s="1">
        <v>0</v>
      </c>
    </row>
    <row r="260" spans="1:23" hidden="1" x14ac:dyDescent="0.25">
      <c r="A260">
        <f>IFERROR(VLOOKUP(B260,Hoja1!$A$1:$D$23,2,0),"")</f>
        <v>7925</v>
      </c>
      <c r="B260" t="s">
        <v>153</v>
      </c>
      <c r="C260" t="str">
        <f>IFERROR(VLOOKUP(B260,Hoja1!$A$1:$D$23,4,0),"")</f>
        <v>Desarrollar 105 laboratorios barriales de innovación social y espacios de transformación cultural. que comprenden talleres creativos y de cuidado. conversatorios y encuentros comunitarios</v>
      </c>
      <c r="D260" s="1">
        <v>789030000</v>
      </c>
      <c r="E260" s="1">
        <v>0</v>
      </c>
      <c r="F260" s="1">
        <v>0</v>
      </c>
      <c r="G260" s="1">
        <v>789030000</v>
      </c>
      <c r="H260" s="1">
        <v>0</v>
      </c>
      <c r="I260" s="1">
        <v>789030000</v>
      </c>
      <c r="J260" s="1">
        <v>9556050</v>
      </c>
      <c r="K260" s="1">
        <v>789030000</v>
      </c>
      <c r="L260" s="1">
        <v>0</v>
      </c>
      <c r="M260" s="1">
        <v>6170250</v>
      </c>
      <c r="N260" s="1">
        <v>785644200</v>
      </c>
      <c r="O260" s="1">
        <v>3385800</v>
      </c>
      <c r="P260" s="1">
        <v>99.570899999999995</v>
      </c>
      <c r="Q260" s="1">
        <v>42052065</v>
      </c>
      <c r="R260" s="1">
        <v>659612748</v>
      </c>
      <c r="S260" s="1">
        <v>126031452</v>
      </c>
      <c r="T260" s="1">
        <v>83.597899999999996</v>
      </c>
      <c r="U260" s="1">
        <v>42052065</v>
      </c>
      <c r="V260" s="1">
        <v>659612748</v>
      </c>
      <c r="W260" s="1">
        <v>0</v>
      </c>
    </row>
    <row r="261" spans="1:23" hidden="1" x14ac:dyDescent="0.25">
      <c r="A261" t="str">
        <f>IFERROR(VLOOKUP(B261,Hoja1!$A$1:$D$23,2,0),"")</f>
        <v/>
      </c>
      <c r="B261" t="s">
        <v>21</v>
      </c>
      <c r="C261" t="str">
        <f>IFERROR(VLOOKUP(B261,Hoja1!$A$1:$D$23,4,0),"")</f>
        <v/>
      </c>
      <c r="D261" s="1">
        <v>789030000</v>
      </c>
      <c r="E261" s="1">
        <v>0</v>
      </c>
      <c r="F261" s="1">
        <v>0</v>
      </c>
      <c r="G261" s="1">
        <v>789030000</v>
      </c>
      <c r="H261" s="1">
        <v>0</v>
      </c>
      <c r="I261" s="1">
        <v>789030000</v>
      </c>
      <c r="J261" s="1">
        <v>9556050</v>
      </c>
      <c r="K261" s="1">
        <v>789030000</v>
      </c>
      <c r="L261" s="1">
        <v>0</v>
      </c>
      <c r="M261" s="1">
        <v>6170250</v>
      </c>
      <c r="N261" s="1">
        <v>785644200</v>
      </c>
      <c r="O261" s="1">
        <v>3385800</v>
      </c>
      <c r="P261" s="1">
        <v>99.570899999999995</v>
      </c>
      <c r="Q261" s="1">
        <v>42052065</v>
      </c>
      <c r="R261" s="1">
        <v>659612748</v>
      </c>
      <c r="S261" s="1">
        <v>126031452</v>
      </c>
      <c r="T261" s="1">
        <v>83.597899999999996</v>
      </c>
      <c r="U261" s="1">
        <v>42052065</v>
      </c>
      <c r="V261" s="1">
        <v>659612748</v>
      </c>
      <c r="W261" s="1">
        <v>0</v>
      </c>
    </row>
    <row r="262" spans="1:23" hidden="1" x14ac:dyDescent="0.25">
      <c r="A262" t="str">
        <f>IFERROR(VLOOKUP(B262,Hoja1!$A$1:$D$23,2,0),"")</f>
        <v/>
      </c>
      <c r="B262" t="s">
        <v>147</v>
      </c>
      <c r="C262" t="str">
        <f>IFERROR(VLOOKUP(B262,Hoja1!$A$1:$D$23,4,0),"")</f>
        <v/>
      </c>
      <c r="D262" s="1">
        <v>789030000</v>
      </c>
      <c r="E262" s="1">
        <v>0</v>
      </c>
      <c r="F262" s="1">
        <v>0</v>
      </c>
      <c r="G262" s="1">
        <v>789030000</v>
      </c>
      <c r="H262" s="1">
        <v>0</v>
      </c>
      <c r="I262" s="1">
        <v>789030000</v>
      </c>
      <c r="J262" s="1">
        <v>9556050</v>
      </c>
      <c r="K262" s="1">
        <v>789030000</v>
      </c>
      <c r="L262" s="1">
        <v>0</v>
      </c>
      <c r="M262" s="1">
        <v>6170250</v>
      </c>
      <c r="N262" s="1">
        <v>785644200</v>
      </c>
      <c r="O262" s="1">
        <v>3385800</v>
      </c>
      <c r="P262" s="1">
        <v>99.570899999999995</v>
      </c>
      <c r="Q262" s="1">
        <v>42052065</v>
      </c>
      <c r="R262" s="1">
        <v>659612748</v>
      </c>
      <c r="S262" s="1">
        <v>126031452</v>
      </c>
      <c r="T262" s="1">
        <v>83.597899999999996</v>
      </c>
      <c r="U262" s="1">
        <v>42052065</v>
      </c>
      <c r="V262" s="1">
        <v>659612748</v>
      </c>
      <c r="W262" s="1">
        <v>0</v>
      </c>
    </row>
    <row r="263" spans="1:23" hidden="1" x14ac:dyDescent="0.25">
      <c r="A263" t="str">
        <f>IFERROR(VLOOKUP(B263,Hoja1!$A$1:$D$23,2,0),"")</f>
        <v/>
      </c>
      <c r="B263" t="s">
        <v>27</v>
      </c>
      <c r="C263" t="str">
        <f>IFERROR(VLOOKUP(B263,Hoja1!$A$1:$D$23,4,0),"")</f>
        <v/>
      </c>
      <c r="D263" s="1">
        <v>789030000</v>
      </c>
      <c r="E263" s="1">
        <v>0</v>
      </c>
      <c r="F263" s="1">
        <v>0</v>
      </c>
      <c r="G263" s="1">
        <v>789030000</v>
      </c>
      <c r="H263" s="1">
        <v>0</v>
      </c>
      <c r="I263" s="1">
        <v>789030000</v>
      </c>
      <c r="J263" s="1">
        <v>9556050</v>
      </c>
      <c r="K263" s="1">
        <v>789030000</v>
      </c>
      <c r="L263" s="1">
        <v>0</v>
      </c>
      <c r="M263" s="1">
        <v>6170250</v>
      </c>
      <c r="N263" s="1">
        <v>785644200</v>
      </c>
      <c r="O263" s="1">
        <v>3385800</v>
      </c>
      <c r="P263" s="1">
        <v>99.570899999999995</v>
      </c>
      <c r="Q263" s="1">
        <v>42052065</v>
      </c>
      <c r="R263" s="1">
        <v>659612748</v>
      </c>
      <c r="S263" s="1">
        <v>126031452</v>
      </c>
      <c r="T263" s="1">
        <v>83.597899999999996</v>
      </c>
      <c r="U263" s="1">
        <v>42052065</v>
      </c>
      <c r="V263" s="1">
        <v>659612748</v>
      </c>
      <c r="W263" s="1">
        <v>0</v>
      </c>
    </row>
    <row r="264" spans="1:23" hidden="1" x14ac:dyDescent="0.25">
      <c r="A264">
        <f>IFERROR(VLOOKUP(B264,Hoja1!$A$1:$D$23,2,0),"")</f>
        <v>7925</v>
      </c>
      <c r="B264" t="s">
        <v>154</v>
      </c>
      <c r="C264" t="str">
        <f>IFERROR(VLOOKUP(B264,Hoja1!$A$1:$D$23,4,0),"")</f>
        <v>Implementar 366 actividades culturales y artísticas que aporten a la apropiación y resignificación del espacio público del Centro de Bogotá</v>
      </c>
      <c r="D264" s="1">
        <v>1230526000</v>
      </c>
      <c r="E264" s="1">
        <v>0</v>
      </c>
      <c r="F264" s="1">
        <v>0</v>
      </c>
      <c r="G264" s="1">
        <v>1230526000</v>
      </c>
      <c r="H264" s="1">
        <v>0</v>
      </c>
      <c r="I264" s="1">
        <v>1230526000</v>
      </c>
      <c r="J264" s="1">
        <v>44182411</v>
      </c>
      <c r="K264" s="1">
        <v>1160620144</v>
      </c>
      <c r="L264" s="1">
        <v>69905856</v>
      </c>
      <c r="M264" s="1">
        <v>342231871</v>
      </c>
      <c r="N264" s="1">
        <v>1158669604</v>
      </c>
      <c r="O264" s="1">
        <v>1950540</v>
      </c>
      <c r="P264" s="1">
        <v>94.160499999999999</v>
      </c>
      <c r="Q264" s="1">
        <v>48387100</v>
      </c>
      <c r="R264" s="1">
        <v>574199916</v>
      </c>
      <c r="S264" s="1">
        <v>584469688</v>
      </c>
      <c r="T264" s="1">
        <v>46.662999999999997</v>
      </c>
      <c r="U264" s="1">
        <v>48387100</v>
      </c>
      <c r="V264" s="1">
        <v>574199916</v>
      </c>
      <c r="W264" s="1">
        <v>0</v>
      </c>
    </row>
    <row r="265" spans="1:23" hidden="1" x14ac:dyDescent="0.25">
      <c r="A265" t="str">
        <f>IFERROR(VLOOKUP(B265,Hoja1!$A$1:$D$23,2,0),"")</f>
        <v/>
      </c>
      <c r="B265" t="s">
        <v>21</v>
      </c>
      <c r="C265" t="str">
        <f>IFERROR(VLOOKUP(B265,Hoja1!$A$1:$D$23,4,0),"")</f>
        <v/>
      </c>
      <c r="D265" s="1">
        <v>1230526000</v>
      </c>
      <c r="E265" s="1">
        <v>0</v>
      </c>
      <c r="F265" s="1">
        <v>0</v>
      </c>
      <c r="G265" s="1">
        <v>1230526000</v>
      </c>
      <c r="H265" s="1">
        <v>0</v>
      </c>
      <c r="I265" s="1">
        <v>1230526000</v>
      </c>
      <c r="J265" s="1">
        <v>44182411</v>
      </c>
      <c r="K265" s="1">
        <v>1160620144</v>
      </c>
      <c r="L265" s="1">
        <v>69905856</v>
      </c>
      <c r="M265" s="1">
        <v>342231871</v>
      </c>
      <c r="N265" s="1">
        <v>1158669604</v>
      </c>
      <c r="O265" s="1">
        <v>1950540</v>
      </c>
      <c r="P265" s="1">
        <v>94.160499999999999</v>
      </c>
      <c r="Q265" s="1">
        <v>48387100</v>
      </c>
      <c r="R265" s="1">
        <v>574199916</v>
      </c>
      <c r="S265" s="1">
        <v>584469688</v>
      </c>
      <c r="T265" s="1">
        <v>46.662999999999997</v>
      </c>
      <c r="U265" s="1">
        <v>48387100</v>
      </c>
      <c r="V265" s="1">
        <v>574199916</v>
      </c>
      <c r="W265" s="1">
        <v>0</v>
      </c>
    </row>
    <row r="266" spans="1:23" hidden="1" x14ac:dyDescent="0.25">
      <c r="A266" t="str">
        <f>IFERROR(VLOOKUP(B266,Hoja1!$A$1:$D$23,2,0),"")</f>
        <v/>
      </c>
      <c r="B266" t="s">
        <v>147</v>
      </c>
      <c r="C266" t="str">
        <f>IFERROR(VLOOKUP(B266,Hoja1!$A$1:$D$23,4,0),"")</f>
        <v/>
      </c>
      <c r="D266" s="1">
        <v>1230526000</v>
      </c>
      <c r="E266" s="1">
        <v>0</v>
      </c>
      <c r="F266" s="1">
        <v>0</v>
      </c>
      <c r="G266" s="1">
        <v>1230526000</v>
      </c>
      <c r="H266" s="1">
        <v>0</v>
      </c>
      <c r="I266" s="1">
        <v>1230526000</v>
      </c>
      <c r="J266" s="1">
        <v>44182411</v>
      </c>
      <c r="K266" s="1">
        <v>1160620144</v>
      </c>
      <c r="L266" s="1">
        <v>69905856</v>
      </c>
      <c r="M266" s="1">
        <v>342231871</v>
      </c>
      <c r="N266" s="1">
        <v>1158669604</v>
      </c>
      <c r="O266" s="1">
        <v>1950540</v>
      </c>
      <c r="P266" s="1">
        <v>94.160499999999999</v>
      </c>
      <c r="Q266" s="1">
        <v>48387100</v>
      </c>
      <c r="R266" s="1">
        <v>574199916</v>
      </c>
      <c r="S266" s="1">
        <v>584469688</v>
      </c>
      <c r="T266" s="1">
        <v>46.662999999999997</v>
      </c>
      <c r="U266" s="1">
        <v>48387100</v>
      </c>
      <c r="V266" s="1">
        <v>574199916</v>
      </c>
      <c r="W266" s="1">
        <v>0</v>
      </c>
    </row>
    <row r="267" spans="1:23" hidden="1" x14ac:dyDescent="0.25">
      <c r="A267" t="str">
        <f>IFERROR(VLOOKUP(B267,Hoja1!$A$1:$D$23,2,0),"")</f>
        <v/>
      </c>
      <c r="B267" t="s">
        <v>27</v>
      </c>
      <c r="C267" t="str">
        <f>IFERROR(VLOOKUP(B267,Hoja1!$A$1:$D$23,4,0),"")</f>
        <v/>
      </c>
      <c r="D267" s="1">
        <v>690762000</v>
      </c>
      <c r="E267" s="1">
        <v>0</v>
      </c>
      <c r="F267" s="1">
        <v>0</v>
      </c>
      <c r="G267" s="1">
        <v>690762000</v>
      </c>
      <c r="H267" s="1">
        <v>0</v>
      </c>
      <c r="I267" s="1">
        <v>690762000</v>
      </c>
      <c r="J267" s="1">
        <v>44182411</v>
      </c>
      <c r="K267" s="1">
        <v>643882654</v>
      </c>
      <c r="L267" s="1">
        <v>46879346</v>
      </c>
      <c r="M267" s="1">
        <v>42231871</v>
      </c>
      <c r="N267" s="1">
        <v>641932114</v>
      </c>
      <c r="O267" s="1">
        <v>1950540</v>
      </c>
      <c r="P267" s="1">
        <v>92.930999999999997</v>
      </c>
      <c r="Q267" s="1">
        <v>48387100</v>
      </c>
      <c r="R267" s="1">
        <v>414199916</v>
      </c>
      <c r="S267" s="1">
        <v>227732198</v>
      </c>
      <c r="T267" s="1">
        <v>59.962800000000001</v>
      </c>
      <c r="U267" s="1">
        <v>48387100</v>
      </c>
      <c r="V267" s="1">
        <v>414199916</v>
      </c>
      <c r="W267" s="1">
        <v>0</v>
      </c>
    </row>
    <row r="268" spans="1:23" hidden="1" x14ac:dyDescent="0.25">
      <c r="A268" t="str">
        <f>IFERROR(VLOOKUP(B268,Hoja1!$A$1:$D$23,2,0),"")</f>
        <v/>
      </c>
      <c r="B268" t="s">
        <v>151</v>
      </c>
      <c r="C268" t="str">
        <f>IFERROR(VLOOKUP(B268,Hoja1!$A$1:$D$23,4,0),"")</f>
        <v/>
      </c>
      <c r="D268" s="1">
        <v>500000000</v>
      </c>
      <c r="E268" s="1">
        <v>0</v>
      </c>
      <c r="F268" s="1">
        <v>0</v>
      </c>
      <c r="G268" s="1">
        <v>500000000</v>
      </c>
      <c r="H268" s="1">
        <v>0</v>
      </c>
      <c r="I268" s="1">
        <v>500000000</v>
      </c>
      <c r="J268" s="1">
        <v>0</v>
      </c>
      <c r="K268" s="1">
        <v>500000000</v>
      </c>
      <c r="L268" s="1">
        <v>0</v>
      </c>
      <c r="M268" s="1">
        <v>300000000</v>
      </c>
      <c r="N268" s="1">
        <v>500000000</v>
      </c>
      <c r="O268" s="1">
        <v>0</v>
      </c>
      <c r="P268" s="1">
        <v>100</v>
      </c>
      <c r="Q268" s="1">
        <v>0</v>
      </c>
      <c r="R268" s="1">
        <v>160000000</v>
      </c>
      <c r="S268" s="1">
        <v>340000000</v>
      </c>
      <c r="T268" s="1">
        <v>32</v>
      </c>
      <c r="U268" s="1">
        <v>0</v>
      </c>
      <c r="V268" s="1">
        <v>160000000</v>
      </c>
      <c r="W268" s="1">
        <v>0</v>
      </c>
    </row>
    <row r="269" spans="1:23" hidden="1" x14ac:dyDescent="0.25">
      <c r="A269" t="str">
        <f>IFERROR(VLOOKUP(B269,Hoja1!$A$1:$D$23,2,0),"")</f>
        <v/>
      </c>
      <c r="B269" t="s">
        <v>148</v>
      </c>
      <c r="C269" t="str">
        <f>IFERROR(VLOOKUP(B269,Hoja1!$A$1:$D$23,4,0),"")</f>
        <v/>
      </c>
      <c r="D269" s="1">
        <v>39764000</v>
      </c>
      <c r="E269" s="1">
        <v>0</v>
      </c>
      <c r="F269" s="1">
        <v>0</v>
      </c>
      <c r="G269" s="1">
        <v>39764000</v>
      </c>
      <c r="H269" s="1">
        <v>0</v>
      </c>
      <c r="I269" s="1">
        <v>39764000</v>
      </c>
      <c r="J269" s="1">
        <v>0</v>
      </c>
      <c r="K269" s="1">
        <v>16737490</v>
      </c>
      <c r="L269" s="1">
        <v>23026510</v>
      </c>
      <c r="M269" s="1">
        <v>0</v>
      </c>
      <c r="N269" s="1">
        <v>16737490</v>
      </c>
      <c r="O269" s="1">
        <v>0</v>
      </c>
      <c r="P269" s="1">
        <v>42.092100000000002</v>
      </c>
      <c r="Q269" s="1">
        <v>0</v>
      </c>
      <c r="R269" s="1">
        <v>0</v>
      </c>
      <c r="S269" s="1">
        <v>16737490</v>
      </c>
      <c r="T269" s="1">
        <v>0</v>
      </c>
      <c r="U269" s="1">
        <v>0</v>
      </c>
      <c r="V269" s="1">
        <v>0</v>
      </c>
      <c r="W269" s="1">
        <v>0</v>
      </c>
    </row>
    <row r="270" spans="1:23" hidden="1" x14ac:dyDescent="0.25">
      <c r="A270">
        <f>IFERROR(VLOOKUP(B270,Hoja1!$A$1:$D$23,2,0),"")</f>
        <v>7925</v>
      </c>
      <c r="B270" t="s">
        <v>155</v>
      </c>
      <c r="C270" t="str">
        <f>IFERROR(VLOOKUP(B270,Hoja1!$A$1:$D$23,4,0),"")</f>
        <v>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</v>
      </c>
      <c r="D270" s="1">
        <v>1000230000</v>
      </c>
      <c r="E270" s="1">
        <v>0</v>
      </c>
      <c r="F270" s="1">
        <v>0</v>
      </c>
      <c r="G270" s="1">
        <v>1000230000</v>
      </c>
      <c r="H270" s="1">
        <v>0</v>
      </c>
      <c r="I270" s="1">
        <v>1000230000</v>
      </c>
      <c r="J270" s="1">
        <v>2493810</v>
      </c>
      <c r="K270" s="1">
        <v>996300674</v>
      </c>
      <c r="L270" s="1">
        <v>3929326</v>
      </c>
      <c r="M270" s="1">
        <v>2493810</v>
      </c>
      <c r="N270" s="1">
        <v>995300674</v>
      </c>
      <c r="O270" s="1">
        <v>1000000</v>
      </c>
      <c r="P270" s="1">
        <v>99.507199999999997</v>
      </c>
      <c r="Q270" s="1">
        <v>68465500</v>
      </c>
      <c r="R270" s="1">
        <v>819697164</v>
      </c>
      <c r="S270" s="1">
        <v>175603510</v>
      </c>
      <c r="T270" s="1">
        <v>81.950900000000004</v>
      </c>
      <c r="U270" s="1">
        <v>68465500</v>
      </c>
      <c r="V270" s="1">
        <v>819697164</v>
      </c>
      <c r="W270" s="1">
        <v>0</v>
      </c>
    </row>
    <row r="271" spans="1:23" hidden="1" x14ac:dyDescent="0.25">
      <c r="A271" t="str">
        <f>IFERROR(VLOOKUP(B271,Hoja1!$A$1:$D$23,2,0),"")</f>
        <v/>
      </c>
      <c r="B271" t="s">
        <v>21</v>
      </c>
      <c r="C271" t="str">
        <f>IFERROR(VLOOKUP(B271,Hoja1!$A$1:$D$23,4,0),"")</f>
        <v/>
      </c>
      <c r="D271" s="1">
        <v>1000230000</v>
      </c>
      <c r="E271" s="1">
        <v>0</v>
      </c>
      <c r="F271" s="1">
        <v>0</v>
      </c>
      <c r="G271" s="1">
        <v>1000230000</v>
      </c>
      <c r="H271" s="1">
        <v>0</v>
      </c>
      <c r="I271" s="1">
        <v>1000230000</v>
      </c>
      <c r="J271" s="1">
        <v>2493810</v>
      </c>
      <c r="K271" s="1">
        <v>996300674</v>
      </c>
      <c r="L271" s="1">
        <v>3929326</v>
      </c>
      <c r="M271" s="1">
        <v>2493810</v>
      </c>
      <c r="N271" s="1">
        <v>995300674</v>
      </c>
      <c r="O271" s="1">
        <v>1000000</v>
      </c>
      <c r="P271" s="1">
        <v>99.507199999999997</v>
      </c>
      <c r="Q271" s="1">
        <v>68465500</v>
      </c>
      <c r="R271" s="1">
        <v>819697164</v>
      </c>
      <c r="S271" s="1">
        <v>175603510</v>
      </c>
      <c r="T271" s="1">
        <v>81.950900000000004</v>
      </c>
      <c r="U271" s="1">
        <v>68465500</v>
      </c>
      <c r="V271" s="1">
        <v>819697164</v>
      </c>
      <c r="W271" s="1">
        <v>0</v>
      </c>
    </row>
    <row r="272" spans="1:23" hidden="1" x14ac:dyDescent="0.25">
      <c r="A272" t="str">
        <f>IFERROR(VLOOKUP(B272,Hoja1!$A$1:$D$23,2,0),"")</f>
        <v/>
      </c>
      <c r="B272" t="s">
        <v>147</v>
      </c>
      <c r="C272" t="str">
        <f>IFERROR(VLOOKUP(B272,Hoja1!$A$1:$D$23,4,0),"")</f>
        <v/>
      </c>
      <c r="D272" s="1">
        <v>1000230000</v>
      </c>
      <c r="E272" s="1">
        <v>0</v>
      </c>
      <c r="F272" s="1">
        <v>0</v>
      </c>
      <c r="G272" s="1">
        <v>1000230000</v>
      </c>
      <c r="H272" s="1">
        <v>0</v>
      </c>
      <c r="I272" s="1">
        <v>1000230000</v>
      </c>
      <c r="J272" s="1">
        <v>2493810</v>
      </c>
      <c r="K272" s="1">
        <v>996300674</v>
      </c>
      <c r="L272" s="1">
        <v>3929326</v>
      </c>
      <c r="M272" s="1">
        <v>2493810</v>
      </c>
      <c r="N272" s="1">
        <v>995300674</v>
      </c>
      <c r="O272" s="1">
        <v>1000000</v>
      </c>
      <c r="P272" s="1">
        <v>99.507199999999997</v>
      </c>
      <c r="Q272" s="1">
        <v>68465500</v>
      </c>
      <c r="R272" s="1">
        <v>819697164</v>
      </c>
      <c r="S272" s="1">
        <v>175603510</v>
      </c>
      <c r="T272" s="1">
        <v>81.950900000000004</v>
      </c>
      <c r="U272" s="1">
        <v>68465500</v>
      </c>
      <c r="V272" s="1">
        <v>819697164</v>
      </c>
      <c r="W272" s="1">
        <v>0</v>
      </c>
    </row>
    <row r="273" spans="1:23" hidden="1" x14ac:dyDescent="0.25">
      <c r="A273" t="str">
        <f>IFERROR(VLOOKUP(B273,Hoja1!$A$1:$D$23,2,0),"")</f>
        <v/>
      </c>
      <c r="B273" t="s">
        <v>27</v>
      </c>
      <c r="C273" t="str">
        <f>IFERROR(VLOOKUP(B273,Hoja1!$A$1:$D$23,4,0),"")</f>
        <v/>
      </c>
      <c r="D273" s="1">
        <v>1000230000</v>
      </c>
      <c r="E273" s="1">
        <v>0</v>
      </c>
      <c r="F273" s="1">
        <v>0</v>
      </c>
      <c r="G273" s="1">
        <v>1000230000</v>
      </c>
      <c r="H273" s="1">
        <v>0</v>
      </c>
      <c r="I273" s="1">
        <v>1000230000</v>
      </c>
      <c r="J273" s="1">
        <v>2493810</v>
      </c>
      <c r="K273" s="1">
        <v>996300674</v>
      </c>
      <c r="L273" s="1">
        <v>3929326</v>
      </c>
      <c r="M273" s="1">
        <v>2493810</v>
      </c>
      <c r="N273" s="1">
        <v>995300674</v>
      </c>
      <c r="O273" s="1">
        <v>1000000</v>
      </c>
      <c r="P273" s="1">
        <v>99.507199999999997</v>
      </c>
      <c r="Q273" s="1">
        <v>68465500</v>
      </c>
      <c r="R273" s="1">
        <v>819697164</v>
      </c>
      <c r="S273" s="1">
        <v>175603510</v>
      </c>
      <c r="T273" s="1">
        <v>81.950900000000004</v>
      </c>
      <c r="U273" s="1">
        <v>68465500</v>
      </c>
      <c r="V273" s="1">
        <v>819697164</v>
      </c>
      <c r="W273" s="1">
        <v>0</v>
      </c>
    </row>
    <row r="274" spans="1:23" hidden="1" x14ac:dyDescent="0.25">
      <c r="A274">
        <f>IFERROR(VLOOKUP(B274,Hoja1!$A$1:$D$23,2,0),"")</f>
        <v>7922</v>
      </c>
      <c r="B274" t="s">
        <v>156</v>
      </c>
      <c r="C274" t="str">
        <f>IFERROR(VLOOKUP(B274,Hoja1!$A$1:$D$23,4,0),"")</f>
        <v>Terminar el 100 % de la obra, reforzamiento y adecuación de los espacios del Bronx Distrito Creativo</v>
      </c>
      <c r="D274" s="1">
        <v>20044660000</v>
      </c>
      <c r="E274" s="1">
        <v>0</v>
      </c>
      <c r="F274" s="1">
        <v>0</v>
      </c>
      <c r="G274" s="1">
        <v>20044660000</v>
      </c>
      <c r="H274" s="1">
        <v>0</v>
      </c>
      <c r="I274" s="1">
        <v>20044660000</v>
      </c>
      <c r="J274" s="1">
        <v>0</v>
      </c>
      <c r="K274" s="1">
        <v>20044660000</v>
      </c>
      <c r="L274" s="1">
        <v>0</v>
      </c>
      <c r="M274" s="1">
        <v>0</v>
      </c>
      <c r="N274" s="1">
        <v>20000000000</v>
      </c>
      <c r="O274" s="1">
        <v>44660000</v>
      </c>
      <c r="P274" s="1">
        <v>99.777199999999993</v>
      </c>
      <c r="Q274" s="1">
        <v>0</v>
      </c>
      <c r="R274" s="1">
        <v>20000000000</v>
      </c>
      <c r="S274" s="1">
        <v>0</v>
      </c>
      <c r="T274" s="1">
        <v>99.777199999999993</v>
      </c>
      <c r="U274" s="1">
        <v>0</v>
      </c>
      <c r="V274" s="1">
        <v>20000000000</v>
      </c>
      <c r="W274" s="1">
        <v>0</v>
      </c>
    </row>
    <row r="275" spans="1:23" hidden="1" x14ac:dyDescent="0.25">
      <c r="A275" t="str">
        <f>IFERROR(VLOOKUP(B275,Hoja1!$A$1:$D$23,2,0),"")</f>
        <v/>
      </c>
      <c r="B275" t="s">
        <v>21</v>
      </c>
      <c r="C275" t="str">
        <f>IFERROR(VLOOKUP(B275,Hoja1!$A$1:$D$23,4,0),"")</f>
        <v/>
      </c>
      <c r="D275" s="1">
        <v>20044660000</v>
      </c>
      <c r="E275" s="1">
        <v>0</v>
      </c>
      <c r="F275" s="1">
        <v>0</v>
      </c>
      <c r="G275" s="1">
        <v>20044660000</v>
      </c>
      <c r="H275" s="1">
        <v>0</v>
      </c>
      <c r="I275" s="1">
        <v>20044660000</v>
      </c>
      <c r="J275" s="1">
        <v>0</v>
      </c>
      <c r="K275" s="1">
        <v>20044660000</v>
      </c>
      <c r="L275" s="1">
        <v>0</v>
      </c>
      <c r="M275" s="1">
        <v>0</v>
      </c>
      <c r="N275" s="1">
        <v>20000000000</v>
      </c>
      <c r="O275" s="1">
        <v>44660000</v>
      </c>
      <c r="P275" s="1">
        <v>99.777199999999993</v>
      </c>
      <c r="Q275" s="1">
        <v>0</v>
      </c>
      <c r="R275" s="1">
        <v>20000000000</v>
      </c>
      <c r="S275" s="1">
        <v>0</v>
      </c>
      <c r="T275" s="1">
        <v>99.777199999999993</v>
      </c>
      <c r="U275" s="1">
        <v>0</v>
      </c>
      <c r="V275" s="1">
        <v>20000000000</v>
      </c>
      <c r="W275" s="1">
        <v>0</v>
      </c>
    </row>
    <row r="276" spans="1:23" hidden="1" x14ac:dyDescent="0.25">
      <c r="A276" t="str">
        <f>IFERROR(VLOOKUP(B276,Hoja1!$A$1:$D$23,2,0),"")</f>
        <v/>
      </c>
      <c r="B276" t="s">
        <v>157</v>
      </c>
      <c r="C276" t="str">
        <f>IFERROR(VLOOKUP(B276,Hoja1!$A$1:$D$23,4,0),"")</f>
        <v/>
      </c>
      <c r="D276" s="1">
        <v>20044660000</v>
      </c>
      <c r="E276" s="1">
        <v>0</v>
      </c>
      <c r="F276" s="1">
        <v>0</v>
      </c>
      <c r="G276" s="1">
        <v>20044660000</v>
      </c>
      <c r="H276" s="1">
        <v>0</v>
      </c>
      <c r="I276" s="1">
        <v>20044660000</v>
      </c>
      <c r="J276" s="1">
        <v>0</v>
      </c>
      <c r="K276" s="1">
        <v>20044660000</v>
      </c>
      <c r="L276" s="1">
        <v>0</v>
      </c>
      <c r="M276" s="1">
        <v>0</v>
      </c>
      <c r="N276" s="1">
        <v>20000000000</v>
      </c>
      <c r="O276" s="1">
        <v>44660000</v>
      </c>
      <c r="P276" s="1">
        <v>99.777199999999993</v>
      </c>
      <c r="Q276" s="1">
        <v>0</v>
      </c>
      <c r="R276" s="1">
        <v>20000000000</v>
      </c>
      <c r="S276" s="1">
        <v>0</v>
      </c>
      <c r="T276" s="1">
        <v>99.777199999999993</v>
      </c>
      <c r="U276" s="1">
        <v>0</v>
      </c>
      <c r="V276" s="1">
        <v>20000000000</v>
      </c>
      <c r="W276" s="1">
        <v>0</v>
      </c>
    </row>
    <row r="277" spans="1:23" hidden="1" x14ac:dyDescent="0.25">
      <c r="A277" t="str">
        <f>IFERROR(VLOOKUP(B277,Hoja1!$A$1:$D$23,2,0),"")</f>
        <v/>
      </c>
      <c r="B277" t="s">
        <v>22</v>
      </c>
      <c r="C277" t="str">
        <f>IFERROR(VLOOKUP(B277,Hoja1!$A$1:$D$23,4,0),"")</f>
        <v/>
      </c>
      <c r="D277" s="1">
        <v>20044660000</v>
      </c>
      <c r="E277" s="1">
        <v>0</v>
      </c>
      <c r="F277" s="1">
        <v>0</v>
      </c>
      <c r="G277" s="1">
        <v>20044660000</v>
      </c>
      <c r="H277" s="1">
        <v>0</v>
      </c>
      <c r="I277" s="1">
        <v>20044660000</v>
      </c>
      <c r="J277" s="1">
        <v>0</v>
      </c>
      <c r="K277" s="1">
        <v>20044660000</v>
      </c>
      <c r="L277" s="1">
        <v>0</v>
      </c>
      <c r="M277" s="1">
        <v>0</v>
      </c>
      <c r="N277" s="1">
        <v>20000000000</v>
      </c>
      <c r="O277" s="1">
        <v>44660000</v>
      </c>
      <c r="P277" s="1">
        <v>99.777199999999993</v>
      </c>
      <c r="Q277" s="1">
        <v>0</v>
      </c>
      <c r="R277" s="1">
        <v>20000000000</v>
      </c>
      <c r="S277" s="1">
        <v>0</v>
      </c>
      <c r="T277" s="1">
        <v>99.777199999999993</v>
      </c>
      <c r="U277" s="1">
        <v>0</v>
      </c>
      <c r="V277" s="1">
        <v>20000000000</v>
      </c>
      <c r="W277" s="1">
        <v>0</v>
      </c>
    </row>
    <row r="278" spans="1:23" hidden="1" x14ac:dyDescent="0.25">
      <c r="A278">
        <f>IFERROR(VLOOKUP(B278,Hoja1!$A$1:$D$23,2,0),"")</f>
        <v>7922</v>
      </c>
      <c r="B278" t="s">
        <v>158</v>
      </c>
      <c r="C278" t="str">
        <f>IFERROR(VLOOKUP(B278,Hoja1!$A$1:$D$23,4,0),"")</f>
        <v>Construir 1 modelo de operación para el funcionamiento del Bronx Distrito Creativo</v>
      </c>
      <c r="D278" s="1">
        <v>854003000</v>
      </c>
      <c r="E278" s="1">
        <v>0</v>
      </c>
      <c r="F278" s="1">
        <v>0</v>
      </c>
      <c r="G278" s="1">
        <v>854003000</v>
      </c>
      <c r="H278" s="1">
        <v>0</v>
      </c>
      <c r="I278" s="1">
        <v>854003000</v>
      </c>
      <c r="J278" s="1">
        <v>1412950</v>
      </c>
      <c r="K278" s="1">
        <v>814654775</v>
      </c>
      <c r="L278" s="1">
        <v>39348225</v>
      </c>
      <c r="M278" s="1">
        <v>1412950</v>
      </c>
      <c r="N278" s="1">
        <v>669701671</v>
      </c>
      <c r="O278" s="1">
        <v>144953104</v>
      </c>
      <c r="P278" s="1">
        <v>78.4191</v>
      </c>
      <c r="Q278" s="1">
        <v>77331466</v>
      </c>
      <c r="R278" s="1">
        <v>479826350</v>
      </c>
      <c r="S278" s="1">
        <v>189875321</v>
      </c>
      <c r="T278" s="1">
        <v>56.185600000000001</v>
      </c>
      <c r="U278" s="1">
        <v>77331466</v>
      </c>
      <c r="V278" s="1">
        <v>479826350</v>
      </c>
      <c r="W278" s="1">
        <v>0</v>
      </c>
    </row>
    <row r="279" spans="1:23" hidden="1" x14ac:dyDescent="0.25">
      <c r="A279" t="str">
        <f>IFERROR(VLOOKUP(B279,Hoja1!$A$1:$D$23,2,0),"")</f>
        <v/>
      </c>
      <c r="B279" t="s">
        <v>21</v>
      </c>
      <c r="C279" t="str">
        <f>IFERROR(VLOOKUP(B279,Hoja1!$A$1:$D$23,4,0),"")</f>
        <v/>
      </c>
      <c r="D279" s="1">
        <v>854003000</v>
      </c>
      <c r="E279" s="1">
        <v>0</v>
      </c>
      <c r="F279" s="1">
        <v>0</v>
      </c>
      <c r="G279" s="1">
        <v>854003000</v>
      </c>
      <c r="H279" s="1">
        <v>0</v>
      </c>
      <c r="I279" s="1">
        <v>854003000</v>
      </c>
      <c r="J279" s="1">
        <v>1412950</v>
      </c>
      <c r="K279" s="1">
        <v>814654775</v>
      </c>
      <c r="L279" s="1">
        <v>39348225</v>
      </c>
      <c r="M279" s="1">
        <v>1412950</v>
      </c>
      <c r="N279" s="1">
        <v>669701671</v>
      </c>
      <c r="O279" s="1">
        <v>144953104</v>
      </c>
      <c r="P279" s="1">
        <v>78.4191</v>
      </c>
      <c r="Q279" s="1">
        <v>77331466</v>
      </c>
      <c r="R279" s="1">
        <v>479826350</v>
      </c>
      <c r="S279" s="1">
        <v>189875321</v>
      </c>
      <c r="T279" s="1">
        <v>56.185600000000001</v>
      </c>
      <c r="U279" s="1">
        <v>77331466</v>
      </c>
      <c r="V279" s="1">
        <v>479826350</v>
      </c>
      <c r="W279" s="1">
        <v>0</v>
      </c>
    </row>
    <row r="280" spans="1:23" hidden="1" x14ac:dyDescent="0.25">
      <c r="A280" t="str">
        <f>IFERROR(VLOOKUP(B280,Hoja1!$A$1:$D$23,2,0),"")</f>
        <v/>
      </c>
      <c r="B280" t="s">
        <v>159</v>
      </c>
      <c r="C280" t="str">
        <f>IFERROR(VLOOKUP(B280,Hoja1!$A$1:$D$23,4,0),"")</f>
        <v/>
      </c>
      <c r="D280" s="1">
        <v>0</v>
      </c>
      <c r="E280" s="1">
        <v>0</v>
      </c>
      <c r="F280" s="1">
        <v>144953104</v>
      </c>
      <c r="G280" s="1">
        <v>144953104</v>
      </c>
      <c r="H280" s="1">
        <v>0</v>
      </c>
      <c r="I280" s="1">
        <v>144953104</v>
      </c>
      <c r="J280" s="1">
        <v>0</v>
      </c>
      <c r="K280" s="1">
        <v>144953104</v>
      </c>
      <c r="L280" s="1">
        <v>0</v>
      </c>
      <c r="M280" s="1">
        <v>0</v>
      </c>
      <c r="N280" s="1">
        <v>0</v>
      </c>
      <c r="O280" s="1">
        <v>144953104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</row>
    <row r="281" spans="1:23" hidden="1" x14ac:dyDescent="0.25">
      <c r="A281" t="str">
        <f>IFERROR(VLOOKUP(B281,Hoja1!$A$1:$D$23,2,0),"")</f>
        <v/>
      </c>
      <c r="B281" t="s">
        <v>27</v>
      </c>
      <c r="C281" t="str">
        <f>IFERROR(VLOOKUP(B281,Hoja1!$A$1:$D$23,4,0),"")</f>
        <v/>
      </c>
      <c r="D281" s="1">
        <v>0</v>
      </c>
      <c r="E281" s="1">
        <v>0</v>
      </c>
      <c r="F281" s="1">
        <v>144953104</v>
      </c>
      <c r="G281" s="1">
        <v>144953104</v>
      </c>
      <c r="H281" s="1">
        <v>0</v>
      </c>
      <c r="I281" s="1">
        <v>144953104</v>
      </c>
      <c r="J281" s="1">
        <v>0</v>
      </c>
      <c r="K281" s="1">
        <v>144953104</v>
      </c>
      <c r="L281" s="1">
        <v>0</v>
      </c>
      <c r="M281" s="1">
        <v>0</v>
      </c>
      <c r="N281" s="1">
        <v>0</v>
      </c>
      <c r="O281" s="1">
        <v>144953104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</row>
    <row r="282" spans="1:23" hidden="1" x14ac:dyDescent="0.25">
      <c r="A282" t="str">
        <f>IFERROR(VLOOKUP(B282,Hoja1!$A$1:$D$23,2,0),"")</f>
        <v/>
      </c>
      <c r="B282" t="s">
        <v>160</v>
      </c>
      <c r="C282" t="str">
        <f>IFERROR(VLOOKUP(B282,Hoja1!$A$1:$D$23,4,0),"")</f>
        <v/>
      </c>
      <c r="D282" s="1">
        <v>854003000</v>
      </c>
      <c r="E282" s="1">
        <v>0</v>
      </c>
      <c r="F282" s="1">
        <v>-144953104</v>
      </c>
      <c r="G282" s="1">
        <v>709049896</v>
      </c>
      <c r="H282" s="1">
        <v>0</v>
      </c>
      <c r="I282" s="1">
        <v>709049896</v>
      </c>
      <c r="J282" s="1">
        <v>1412950</v>
      </c>
      <c r="K282" s="1">
        <v>669701671</v>
      </c>
      <c r="L282" s="1">
        <v>39348225</v>
      </c>
      <c r="M282" s="1">
        <v>1412950</v>
      </c>
      <c r="N282" s="1">
        <v>669701671</v>
      </c>
      <c r="O282" s="1">
        <v>0</v>
      </c>
      <c r="P282" s="1">
        <v>94.450599999999994</v>
      </c>
      <c r="Q282" s="1">
        <v>77331466</v>
      </c>
      <c r="R282" s="1">
        <v>479826350</v>
      </c>
      <c r="S282" s="1">
        <v>189875321</v>
      </c>
      <c r="T282" s="1">
        <v>67.671700000000001</v>
      </c>
      <c r="U282" s="1">
        <v>77331466</v>
      </c>
      <c r="V282" s="1">
        <v>479826350</v>
      </c>
      <c r="W282" s="1">
        <v>0</v>
      </c>
    </row>
    <row r="283" spans="1:23" hidden="1" x14ac:dyDescent="0.25">
      <c r="A283" t="str">
        <f>IFERROR(VLOOKUP(B283,Hoja1!$A$1:$D$23,2,0),"")</f>
        <v/>
      </c>
      <c r="B283" t="s">
        <v>27</v>
      </c>
      <c r="C283" t="str">
        <f>IFERROR(VLOOKUP(B283,Hoja1!$A$1:$D$23,4,0),"")</f>
        <v/>
      </c>
      <c r="D283" s="1">
        <v>854003000</v>
      </c>
      <c r="E283" s="1">
        <v>0</v>
      </c>
      <c r="F283" s="1">
        <v>-144953104</v>
      </c>
      <c r="G283" s="1">
        <v>709049896</v>
      </c>
      <c r="H283" s="1">
        <v>0</v>
      </c>
      <c r="I283" s="1">
        <v>709049896</v>
      </c>
      <c r="J283" s="1">
        <v>1412950</v>
      </c>
      <c r="K283" s="1">
        <v>669701671</v>
      </c>
      <c r="L283" s="1">
        <v>39348225</v>
      </c>
      <c r="M283" s="1">
        <v>1412950</v>
      </c>
      <c r="N283" s="1">
        <v>669701671</v>
      </c>
      <c r="O283" s="1">
        <v>0</v>
      </c>
      <c r="P283" s="1">
        <v>94.450599999999994</v>
      </c>
      <c r="Q283" s="1">
        <v>77331466</v>
      </c>
      <c r="R283" s="1">
        <v>479826350</v>
      </c>
      <c r="S283" s="1">
        <v>189875321</v>
      </c>
      <c r="T283" s="1">
        <v>67.671700000000001</v>
      </c>
      <c r="U283" s="1">
        <v>77331466</v>
      </c>
      <c r="V283" s="1">
        <v>479826350</v>
      </c>
      <c r="W283" s="1">
        <v>0</v>
      </c>
    </row>
    <row r="284" spans="1:23" hidden="1" x14ac:dyDescent="0.25">
      <c r="A284">
        <f>IFERROR(VLOOKUP(B284,Hoja1!$A$1:$D$23,2,0),"")</f>
        <v>7924</v>
      </c>
      <c r="B284" t="s">
        <v>161</v>
      </c>
      <c r="C284" t="str">
        <f>IFERROR(VLOOKUP(B284,Hoja1!$A$1:$D$23,4,0),"")</f>
        <v>Beneficiar a 318 agentes culturales y creativos en los eslabones de la cadena de valor del ecosistema de la economía cultura y creativa en el Centro de Bogotá.</v>
      </c>
      <c r="D284" s="1">
        <v>679984000</v>
      </c>
      <c r="E284" s="1">
        <v>2118806807</v>
      </c>
      <c r="F284" s="1">
        <v>3193494307</v>
      </c>
      <c r="G284" s="1">
        <v>3873478307</v>
      </c>
      <c r="H284" s="1">
        <v>0</v>
      </c>
      <c r="I284" s="1">
        <v>3873478307</v>
      </c>
      <c r="J284" s="1">
        <v>84516740</v>
      </c>
      <c r="K284" s="1">
        <v>1771340057</v>
      </c>
      <c r="L284" s="1">
        <v>2102138250</v>
      </c>
      <c r="M284" s="1">
        <v>77143007</v>
      </c>
      <c r="N284" s="1">
        <v>1749598124</v>
      </c>
      <c r="O284" s="1">
        <v>21741933</v>
      </c>
      <c r="P284" s="1">
        <v>45.168700000000001</v>
      </c>
      <c r="Q284" s="1">
        <v>57698900</v>
      </c>
      <c r="R284" s="1">
        <v>1411563288</v>
      </c>
      <c r="S284" s="1">
        <v>338034836</v>
      </c>
      <c r="T284" s="1">
        <v>36.441800000000001</v>
      </c>
      <c r="U284" s="1">
        <v>57698900</v>
      </c>
      <c r="V284" s="1">
        <v>1411563288</v>
      </c>
      <c r="W284" s="1">
        <v>0</v>
      </c>
    </row>
    <row r="285" spans="1:23" hidden="1" x14ac:dyDescent="0.25">
      <c r="A285" t="str">
        <f>IFERROR(VLOOKUP(B285,Hoja1!$A$1:$D$23,2,0),"")</f>
        <v/>
      </c>
      <c r="B285" t="s">
        <v>21</v>
      </c>
      <c r="C285" t="str">
        <f>IFERROR(VLOOKUP(B285,Hoja1!$A$1:$D$23,4,0),"")</f>
        <v/>
      </c>
      <c r="D285" s="1">
        <v>679984000</v>
      </c>
      <c r="E285" s="1">
        <v>2118806807</v>
      </c>
      <c r="F285" s="1">
        <v>3193494307</v>
      </c>
      <c r="G285" s="1">
        <v>3873478307</v>
      </c>
      <c r="H285" s="1">
        <v>0</v>
      </c>
      <c r="I285" s="1">
        <v>3873478307</v>
      </c>
      <c r="J285" s="1">
        <v>84516740</v>
      </c>
      <c r="K285" s="1">
        <v>1771340057</v>
      </c>
      <c r="L285" s="1">
        <v>2102138250</v>
      </c>
      <c r="M285" s="1">
        <v>77143007</v>
      </c>
      <c r="N285" s="1">
        <v>1749598124</v>
      </c>
      <c r="O285" s="1">
        <v>21741933</v>
      </c>
      <c r="P285" s="1">
        <v>45.168700000000001</v>
      </c>
      <c r="Q285" s="1">
        <v>57698900</v>
      </c>
      <c r="R285" s="1">
        <v>1411563288</v>
      </c>
      <c r="S285" s="1">
        <v>338034836</v>
      </c>
      <c r="T285" s="1">
        <v>36.441800000000001</v>
      </c>
      <c r="U285" s="1">
        <v>57698900</v>
      </c>
      <c r="V285" s="1">
        <v>1411563288</v>
      </c>
      <c r="W285" s="1">
        <v>0</v>
      </c>
    </row>
    <row r="286" spans="1:23" hidden="1" x14ac:dyDescent="0.25">
      <c r="A286" t="str">
        <f>IFERROR(VLOOKUP(B286,Hoja1!$A$1:$D$23,2,0),"")</f>
        <v/>
      </c>
      <c r="B286" t="s">
        <v>147</v>
      </c>
      <c r="C286" t="str">
        <f>IFERROR(VLOOKUP(B286,Hoja1!$A$1:$D$23,4,0),"")</f>
        <v/>
      </c>
      <c r="D286" s="1">
        <v>679984000</v>
      </c>
      <c r="E286" s="1">
        <v>2118806807</v>
      </c>
      <c r="F286" s="1">
        <v>3193494307</v>
      </c>
      <c r="G286" s="1">
        <v>3873478307</v>
      </c>
      <c r="H286" s="1">
        <v>0</v>
      </c>
      <c r="I286" s="1">
        <v>3873478307</v>
      </c>
      <c r="J286" s="1">
        <v>84516740</v>
      </c>
      <c r="K286" s="1">
        <v>1771340057</v>
      </c>
      <c r="L286" s="1">
        <v>2102138250</v>
      </c>
      <c r="M286" s="1">
        <v>77143007</v>
      </c>
      <c r="N286" s="1">
        <v>1749598124</v>
      </c>
      <c r="O286" s="1">
        <v>21741933</v>
      </c>
      <c r="P286" s="1">
        <v>45.168700000000001</v>
      </c>
      <c r="Q286" s="1">
        <v>57698900</v>
      </c>
      <c r="R286" s="1">
        <v>1411563288</v>
      </c>
      <c r="S286" s="1">
        <v>338034836</v>
      </c>
      <c r="T286" s="1">
        <v>36.441800000000001</v>
      </c>
      <c r="U286" s="1">
        <v>57698900</v>
      </c>
      <c r="V286" s="1">
        <v>1411563288</v>
      </c>
      <c r="W286" s="1">
        <v>0</v>
      </c>
    </row>
    <row r="287" spans="1:23" hidden="1" x14ac:dyDescent="0.25">
      <c r="A287" t="str">
        <f>IFERROR(VLOOKUP(B287,Hoja1!$A$1:$D$23,2,0),"")</f>
        <v/>
      </c>
      <c r="B287" t="s">
        <v>27</v>
      </c>
      <c r="C287" t="str">
        <f>IFERROR(VLOOKUP(B287,Hoja1!$A$1:$D$23,4,0),"")</f>
        <v/>
      </c>
      <c r="D287" s="1">
        <v>679984000</v>
      </c>
      <c r="E287" s="1">
        <v>0</v>
      </c>
      <c r="F287" s="1">
        <v>0</v>
      </c>
      <c r="G287" s="1">
        <v>679984000</v>
      </c>
      <c r="H287" s="1">
        <v>0</v>
      </c>
      <c r="I287" s="1">
        <v>679984000</v>
      </c>
      <c r="J287" s="1">
        <v>21683407</v>
      </c>
      <c r="K287" s="1">
        <v>645730134</v>
      </c>
      <c r="L287" s="1">
        <v>34253866</v>
      </c>
      <c r="M287" s="1">
        <v>16051607</v>
      </c>
      <c r="N287" s="1">
        <v>625730134</v>
      </c>
      <c r="O287" s="1">
        <v>20000000</v>
      </c>
      <c r="P287" s="1">
        <v>92.021299999999997</v>
      </c>
      <c r="Q287" s="1">
        <v>40007600</v>
      </c>
      <c r="R287" s="1">
        <v>512785988</v>
      </c>
      <c r="S287" s="1">
        <v>112944146</v>
      </c>
      <c r="T287" s="1">
        <v>75.411500000000004</v>
      </c>
      <c r="U287" s="1">
        <v>40007600</v>
      </c>
      <c r="V287" s="1">
        <v>512785988</v>
      </c>
      <c r="W287" s="1">
        <v>0</v>
      </c>
    </row>
    <row r="288" spans="1:23" hidden="1" x14ac:dyDescent="0.25">
      <c r="A288" t="str">
        <f>IFERROR(VLOOKUP(B288,Hoja1!$A$1:$D$23,2,0),"")</f>
        <v/>
      </c>
      <c r="B288" t="s">
        <v>23</v>
      </c>
      <c r="C288" t="str">
        <f>IFERROR(VLOOKUP(B288,Hoja1!$A$1:$D$23,4,0),"")</f>
        <v/>
      </c>
      <c r="D288" s="1">
        <v>0</v>
      </c>
      <c r="E288" s="1">
        <v>2118806807</v>
      </c>
      <c r="F288" s="1">
        <v>3193494307</v>
      </c>
      <c r="G288" s="1">
        <v>3193494307</v>
      </c>
      <c r="H288" s="1">
        <v>0</v>
      </c>
      <c r="I288" s="1">
        <v>3193494307</v>
      </c>
      <c r="J288" s="1">
        <v>62833333</v>
      </c>
      <c r="K288" s="1">
        <v>1125609923</v>
      </c>
      <c r="L288" s="1">
        <v>2067884384</v>
      </c>
      <c r="M288" s="1">
        <v>61091400</v>
      </c>
      <c r="N288" s="1">
        <v>1123867990</v>
      </c>
      <c r="O288" s="1">
        <v>1741933</v>
      </c>
      <c r="P288" s="1">
        <v>35.192399999999999</v>
      </c>
      <c r="Q288" s="1">
        <v>17691300</v>
      </c>
      <c r="R288" s="1">
        <v>898777300</v>
      </c>
      <c r="S288" s="1">
        <v>225090690</v>
      </c>
      <c r="T288" s="1">
        <v>28.143999999999998</v>
      </c>
      <c r="U288" s="1">
        <v>17691300</v>
      </c>
      <c r="V288" s="1">
        <v>898777300</v>
      </c>
      <c r="W288" s="1">
        <v>0</v>
      </c>
    </row>
    <row r="289" spans="1:23" hidden="1" x14ac:dyDescent="0.25">
      <c r="A289">
        <f>IFERROR(VLOOKUP(B289,Hoja1!$A$1:$D$23,2,0),"")</f>
        <v>7924</v>
      </c>
      <c r="B289" t="s">
        <v>162</v>
      </c>
      <c r="C289" t="str">
        <f>IFERROR(VLOOKUP(B289,Hoja1!$A$1:$D$23,4,0),"")</f>
        <v>Formar a 140 agentes por medio de laboratorios para la sofisticación de productos y servicios culturales y creativos.</v>
      </c>
      <c r="D289" s="1">
        <v>333159000</v>
      </c>
      <c r="E289" s="1">
        <v>0</v>
      </c>
      <c r="F289" s="1">
        <v>0</v>
      </c>
      <c r="G289" s="1">
        <v>333159000</v>
      </c>
      <c r="H289" s="1">
        <v>0</v>
      </c>
      <c r="I289" s="1">
        <v>333159000</v>
      </c>
      <c r="J289" s="1">
        <v>12685400</v>
      </c>
      <c r="K289" s="1">
        <v>290216000</v>
      </c>
      <c r="L289" s="1">
        <v>42943000</v>
      </c>
      <c r="M289" s="1">
        <v>9435500</v>
      </c>
      <c r="N289" s="1">
        <v>283008100</v>
      </c>
      <c r="O289" s="1">
        <v>7207900</v>
      </c>
      <c r="P289" s="1">
        <v>84.946899999999999</v>
      </c>
      <c r="Q289" s="1">
        <v>21606600</v>
      </c>
      <c r="R289" s="1">
        <v>184735440</v>
      </c>
      <c r="S289" s="1">
        <v>98272660</v>
      </c>
      <c r="T289" s="1">
        <v>55.449599999999997</v>
      </c>
      <c r="U289" s="1">
        <v>21606600</v>
      </c>
      <c r="V289" s="1">
        <v>184735440</v>
      </c>
      <c r="W289" s="1">
        <v>0</v>
      </c>
    </row>
    <row r="290" spans="1:23" hidden="1" x14ac:dyDescent="0.25">
      <c r="A290" t="str">
        <f>IFERROR(VLOOKUP(B290,Hoja1!$A$1:$D$23,2,0),"")</f>
        <v/>
      </c>
      <c r="B290" t="s">
        <v>21</v>
      </c>
      <c r="C290" t="str">
        <f>IFERROR(VLOOKUP(B290,Hoja1!$A$1:$D$23,4,0),"")</f>
        <v/>
      </c>
      <c r="D290" s="1">
        <v>333159000</v>
      </c>
      <c r="E290" s="1">
        <v>0</v>
      </c>
      <c r="F290" s="1">
        <v>0</v>
      </c>
      <c r="G290" s="1">
        <v>333159000</v>
      </c>
      <c r="H290" s="1">
        <v>0</v>
      </c>
      <c r="I290" s="1">
        <v>333159000</v>
      </c>
      <c r="J290" s="1">
        <v>12685400</v>
      </c>
      <c r="K290" s="1">
        <v>290216000</v>
      </c>
      <c r="L290" s="1">
        <v>42943000</v>
      </c>
      <c r="M290" s="1">
        <v>9435500</v>
      </c>
      <c r="N290" s="1">
        <v>283008100</v>
      </c>
      <c r="O290" s="1">
        <v>7207900</v>
      </c>
      <c r="P290" s="1">
        <v>84.946899999999999</v>
      </c>
      <c r="Q290" s="1">
        <v>21606600</v>
      </c>
      <c r="R290" s="1">
        <v>184735440</v>
      </c>
      <c r="S290" s="1">
        <v>98272660</v>
      </c>
      <c r="T290" s="1">
        <v>55.449599999999997</v>
      </c>
      <c r="U290" s="1">
        <v>21606600</v>
      </c>
      <c r="V290" s="1">
        <v>184735440</v>
      </c>
      <c r="W290" s="1">
        <v>0</v>
      </c>
    </row>
    <row r="291" spans="1:23" hidden="1" x14ac:dyDescent="0.25">
      <c r="A291" t="str">
        <f>IFERROR(VLOOKUP(B291,Hoja1!$A$1:$D$23,2,0),"")</f>
        <v/>
      </c>
      <c r="B291" t="s">
        <v>147</v>
      </c>
      <c r="C291" t="str">
        <f>IFERROR(VLOOKUP(B291,Hoja1!$A$1:$D$23,4,0),"")</f>
        <v/>
      </c>
      <c r="D291" s="1">
        <v>333159000</v>
      </c>
      <c r="E291" s="1">
        <v>0</v>
      </c>
      <c r="F291" s="1">
        <v>0</v>
      </c>
      <c r="G291" s="1">
        <v>333159000</v>
      </c>
      <c r="H291" s="1">
        <v>0</v>
      </c>
      <c r="I291" s="1">
        <v>333159000</v>
      </c>
      <c r="J291" s="1">
        <v>12685400</v>
      </c>
      <c r="K291" s="1">
        <v>290216000</v>
      </c>
      <c r="L291" s="1">
        <v>42943000</v>
      </c>
      <c r="M291" s="1">
        <v>9435500</v>
      </c>
      <c r="N291" s="1">
        <v>283008100</v>
      </c>
      <c r="O291" s="1">
        <v>7207900</v>
      </c>
      <c r="P291" s="1">
        <v>84.946899999999999</v>
      </c>
      <c r="Q291" s="1">
        <v>21606600</v>
      </c>
      <c r="R291" s="1">
        <v>184735440</v>
      </c>
      <c r="S291" s="1">
        <v>98272660</v>
      </c>
      <c r="T291" s="1">
        <v>55.449599999999997</v>
      </c>
      <c r="U291" s="1">
        <v>21606600</v>
      </c>
      <c r="V291" s="1">
        <v>184735440</v>
      </c>
      <c r="W291" s="1">
        <v>0</v>
      </c>
    </row>
    <row r="292" spans="1:23" hidden="1" x14ac:dyDescent="0.25">
      <c r="A292" t="str">
        <f>IFERROR(VLOOKUP(B292,Hoja1!$A$1:$D$23,2,0),"")</f>
        <v/>
      </c>
      <c r="B292" t="s">
        <v>27</v>
      </c>
      <c r="C292" t="str">
        <f>IFERROR(VLOOKUP(B292,Hoja1!$A$1:$D$23,4,0),"")</f>
        <v/>
      </c>
      <c r="D292" s="1">
        <v>333159000</v>
      </c>
      <c r="E292" s="1">
        <v>0</v>
      </c>
      <c r="F292" s="1">
        <v>0</v>
      </c>
      <c r="G292" s="1">
        <v>333159000</v>
      </c>
      <c r="H292" s="1">
        <v>0</v>
      </c>
      <c r="I292" s="1">
        <v>333159000</v>
      </c>
      <c r="J292" s="1">
        <v>12685400</v>
      </c>
      <c r="K292" s="1">
        <v>290216000</v>
      </c>
      <c r="L292" s="1">
        <v>42943000</v>
      </c>
      <c r="M292" s="1">
        <v>9435500</v>
      </c>
      <c r="N292" s="1">
        <v>283008100</v>
      </c>
      <c r="O292" s="1">
        <v>7207900</v>
      </c>
      <c r="P292" s="1">
        <v>84.946899999999999</v>
      </c>
      <c r="Q292" s="1">
        <v>21606600</v>
      </c>
      <c r="R292" s="1">
        <v>184735440</v>
      </c>
      <c r="S292" s="1">
        <v>98272660</v>
      </c>
      <c r="T292" s="1">
        <v>55.449599999999997</v>
      </c>
      <c r="U292" s="1">
        <v>21606600</v>
      </c>
      <c r="V292" s="1">
        <v>184735440</v>
      </c>
      <c r="W292" s="1">
        <v>0</v>
      </c>
    </row>
    <row r="293" spans="1:23" hidden="1" x14ac:dyDescent="0.25">
      <c r="A293">
        <f>IFERROR(VLOOKUP(B293,Hoja1!$A$1:$D$23,2,0),"")</f>
        <v>7924</v>
      </c>
      <c r="B293" t="s">
        <v>163</v>
      </c>
      <c r="C293" t="str">
        <f>IFERROR(VLOOKUP(B293,Hoja1!$A$1:$D$23,4,0),"")</f>
        <v>Elaborar 3 documentos de investigación con información periódica y actualizada, que permita conocer el estado del ecosistema cultural y creativo del centro de Bogotá</v>
      </c>
      <c r="D293" s="1">
        <v>185341000</v>
      </c>
      <c r="E293" s="1">
        <v>0</v>
      </c>
      <c r="F293" s="1">
        <v>0</v>
      </c>
      <c r="G293" s="1">
        <v>185341000</v>
      </c>
      <c r="H293" s="1">
        <v>0</v>
      </c>
      <c r="I293" s="1">
        <v>185341000</v>
      </c>
      <c r="J293" s="1">
        <v>0</v>
      </c>
      <c r="K293" s="1">
        <v>108335390</v>
      </c>
      <c r="L293" s="1">
        <v>77005610</v>
      </c>
      <c r="M293" s="1">
        <v>20560000</v>
      </c>
      <c r="N293" s="1">
        <v>88237060</v>
      </c>
      <c r="O293" s="1">
        <v>20098330</v>
      </c>
      <c r="P293" s="1">
        <v>47.607999999999997</v>
      </c>
      <c r="Q293" s="1">
        <v>8253300</v>
      </c>
      <c r="R293" s="1">
        <v>49519800</v>
      </c>
      <c r="S293" s="1">
        <v>38717260</v>
      </c>
      <c r="T293" s="1">
        <v>26.7182</v>
      </c>
      <c r="U293" s="1">
        <v>8253300</v>
      </c>
      <c r="V293" s="1">
        <v>49519800</v>
      </c>
      <c r="W293" s="1">
        <v>0</v>
      </c>
    </row>
    <row r="294" spans="1:23" hidden="1" x14ac:dyDescent="0.25">
      <c r="A294" t="str">
        <f>IFERROR(VLOOKUP(B294,Hoja1!$A$1:$D$23,2,0),"")</f>
        <v/>
      </c>
      <c r="B294" t="s">
        <v>21</v>
      </c>
      <c r="C294" t="str">
        <f>IFERROR(VLOOKUP(B294,Hoja1!$A$1:$D$23,4,0),"")</f>
        <v/>
      </c>
      <c r="D294" s="1">
        <v>185341000</v>
      </c>
      <c r="E294" s="1">
        <v>0</v>
      </c>
      <c r="F294" s="1">
        <v>0</v>
      </c>
      <c r="G294" s="1">
        <v>185341000</v>
      </c>
      <c r="H294" s="1">
        <v>0</v>
      </c>
      <c r="I294" s="1">
        <v>185341000</v>
      </c>
      <c r="J294" s="1">
        <v>0</v>
      </c>
      <c r="K294" s="1">
        <v>108335390</v>
      </c>
      <c r="L294" s="1">
        <v>77005610</v>
      </c>
      <c r="M294" s="1">
        <v>20560000</v>
      </c>
      <c r="N294" s="1">
        <v>88237060</v>
      </c>
      <c r="O294" s="1">
        <v>20098330</v>
      </c>
      <c r="P294" s="1">
        <v>47.607999999999997</v>
      </c>
      <c r="Q294" s="1">
        <v>8253300</v>
      </c>
      <c r="R294" s="1">
        <v>49519800</v>
      </c>
      <c r="S294" s="1">
        <v>38717260</v>
      </c>
      <c r="T294" s="1">
        <v>26.7182</v>
      </c>
      <c r="U294" s="1">
        <v>8253300</v>
      </c>
      <c r="V294" s="1">
        <v>49519800</v>
      </c>
      <c r="W294" s="1">
        <v>0</v>
      </c>
    </row>
    <row r="295" spans="1:23" hidden="1" x14ac:dyDescent="0.25">
      <c r="A295" t="str">
        <f>IFERROR(VLOOKUP(B295,Hoja1!$A$1:$D$23,2,0),"")</f>
        <v/>
      </c>
      <c r="B295" t="s">
        <v>147</v>
      </c>
      <c r="C295" t="str">
        <f>IFERROR(VLOOKUP(B295,Hoja1!$A$1:$D$23,4,0),"")</f>
        <v/>
      </c>
      <c r="D295" s="1">
        <v>185341000</v>
      </c>
      <c r="E295" s="1">
        <v>0</v>
      </c>
      <c r="F295" s="1">
        <v>0</v>
      </c>
      <c r="G295" s="1">
        <v>185341000</v>
      </c>
      <c r="H295" s="1">
        <v>0</v>
      </c>
      <c r="I295" s="1">
        <v>185341000</v>
      </c>
      <c r="J295" s="1">
        <v>0</v>
      </c>
      <c r="K295" s="1">
        <v>108335390</v>
      </c>
      <c r="L295" s="1">
        <v>77005610</v>
      </c>
      <c r="M295" s="1">
        <v>20560000</v>
      </c>
      <c r="N295" s="1">
        <v>88237060</v>
      </c>
      <c r="O295" s="1">
        <v>20098330</v>
      </c>
      <c r="P295" s="1">
        <v>47.607999999999997</v>
      </c>
      <c r="Q295" s="1">
        <v>8253300</v>
      </c>
      <c r="R295" s="1">
        <v>49519800</v>
      </c>
      <c r="S295" s="1">
        <v>38717260</v>
      </c>
      <c r="T295" s="1">
        <v>26.7182</v>
      </c>
      <c r="U295" s="1">
        <v>8253300</v>
      </c>
      <c r="V295" s="1">
        <v>49519800</v>
      </c>
      <c r="W295" s="1">
        <v>0</v>
      </c>
    </row>
    <row r="296" spans="1:23" hidden="1" x14ac:dyDescent="0.25">
      <c r="A296" t="str">
        <f>IFERROR(VLOOKUP(B296,Hoja1!$A$1:$D$23,2,0),"")</f>
        <v/>
      </c>
      <c r="B296" t="s">
        <v>27</v>
      </c>
      <c r="C296" t="str">
        <f>IFERROR(VLOOKUP(B296,Hoja1!$A$1:$D$23,4,0),"")</f>
        <v/>
      </c>
      <c r="D296" s="1">
        <v>185341000</v>
      </c>
      <c r="E296" s="1">
        <v>0</v>
      </c>
      <c r="F296" s="1">
        <v>0</v>
      </c>
      <c r="G296" s="1">
        <v>185341000</v>
      </c>
      <c r="H296" s="1">
        <v>0</v>
      </c>
      <c r="I296" s="1">
        <v>185341000</v>
      </c>
      <c r="J296" s="1">
        <v>0</v>
      </c>
      <c r="K296" s="1">
        <v>108335390</v>
      </c>
      <c r="L296" s="1">
        <v>77005610</v>
      </c>
      <c r="M296" s="1">
        <v>20560000</v>
      </c>
      <c r="N296" s="1">
        <v>88237060</v>
      </c>
      <c r="O296" s="1">
        <v>20098330</v>
      </c>
      <c r="P296" s="1">
        <v>47.607999999999997</v>
      </c>
      <c r="Q296" s="1">
        <v>8253300</v>
      </c>
      <c r="R296" s="1">
        <v>49519800</v>
      </c>
      <c r="S296" s="1">
        <v>38717260</v>
      </c>
      <c r="T296" s="1">
        <v>26.7182</v>
      </c>
      <c r="U296" s="1">
        <v>8253300</v>
      </c>
      <c r="V296" s="1">
        <v>49519800</v>
      </c>
      <c r="W296" s="1">
        <v>0</v>
      </c>
    </row>
    <row r="297" spans="1:23" hidden="1" x14ac:dyDescent="0.25">
      <c r="A297">
        <f>IFERROR(VLOOKUP(B297,Hoja1!$A$1:$D$23,2,0),"")</f>
        <v>7924</v>
      </c>
      <c r="B297" t="s">
        <v>164</v>
      </c>
      <c r="C297" t="str">
        <f>IFERROR(VLOOKUP(B297,Hoja1!$A$1:$D$23,4,0),"")</f>
        <v>Realizar 31 actividades artísticas y creativas que permitan activar, visibilizar y resignificar el Bronx Distrito Creativo</v>
      </c>
      <c r="D297" s="1">
        <v>1088147000</v>
      </c>
      <c r="E297" s="1">
        <v>120000000</v>
      </c>
      <c r="F297" s="1">
        <v>120000000</v>
      </c>
      <c r="G297" s="1">
        <v>1208147000</v>
      </c>
      <c r="H297" s="1">
        <v>0</v>
      </c>
      <c r="I297" s="1">
        <v>1208147000</v>
      </c>
      <c r="J297" s="1">
        <v>127512841</v>
      </c>
      <c r="K297" s="1">
        <v>1182881711</v>
      </c>
      <c r="L297" s="1">
        <v>25265289</v>
      </c>
      <c r="M297" s="1">
        <v>127512841</v>
      </c>
      <c r="N297" s="1">
        <v>1182881711</v>
      </c>
      <c r="O297" s="1">
        <v>0</v>
      </c>
      <c r="P297" s="1">
        <v>97.908799999999999</v>
      </c>
      <c r="Q297" s="1">
        <v>182277196</v>
      </c>
      <c r="R297" s="1">
        <v>598451527</v>
      </c>
      <c r="S297" s="1">
        <v>584430184</v>
      </c>
      <c r="T297" s="1">
        <v>49.534700000000001</v>
      </c>
      <c r="U297" s="1">
        <v>182277196</v>
      </c>
      <c r="V297" s="1">
        <v>598451527</v>
      </c>
      <c r="W297" s="1">
        <v>0</v>
      </c>
    </row>
    <row r="298" spans="1:23" hidden="1" x14ac:dyDescent="0.25">
      <c r="A298" t="str">
        <f>IFERROR(VLOOKUP(B298,Hoja1!$A$1:$D$23,2,0),"")</f>
        <v/>
      </c>
      <c r="B298" t="s">
        <v>21</v>
      </c>
      <c r="C298" t="str">
        <f>IFERROR(VLOOKUP(B298,Hoja1!$A$1:$D$23,4,0),"")</f>
        <v/>
      </c>
      <c r="D298" s="1">
        <v>1088147000</v>
      </c>
      <c r="E298" s="1">
        <v>120000000</v>
      </c>
      <c r="F298" s="1">
        <v>120000000</v>
      </c>
      <c r="G298" s="1">
        <v>1208147000</v>
      </c>
      <c r="H298" s="1">
        <v>0</v>
      </c>
      <c r="I298" s="1">
        <v>1208147000</v>
      </c>
      <c r="J298" s="1">
        <v>127512841</v>
      </c>
      <c r="K298" s="1">
        <v>1182881711</v>
      </c>
      <c r="L298" s="1">
        <v>25265289</v>
      </c>
      <c r="M298" s="1">
        <v>127512841</v>
      </c>
      <c r="N298" s="1">
        <v>1182881711</v>
      </c>
      <c r="O298" s="1">
        <v>0</v>
      </c>
      <c r="P298" s="1">
        <v>97.908799999999999</v>
      </c>
      <c r="Q298" s="1">
        <v>182277196</v>
      </c>
      <c r="R298" s="1">
        <v>598451527</v>
      </c>
      <c r="S298" s="1">
        <v>584430184</v>
      </c>
      <c r="T298" s="1">
        <v>49.534700000000001</v>
      </c>
      <c r="U298" s="1">
        <v>182277196</v>
      </c>
      <c r="V298" s="1">
        <v>598451527</v>
      </c>
      <c r="W298" s="1">
        <v>0</v>
      </c>
    </row>
    <row r="299" spans="1:23" hidden="1" x14ac:dyDescent="0.25">
      <c r="A299" t="str">
        <f>IFERROR(VLOOKUP(B299,Hoja1!$A$1:$D$23,2,0),"")</f>
        <v/>
      </c>
      <c r="B299" t="s">
        <v>147</v>
      </c>
      <c r="C299" t="str">
        <f>IFERROR(VLOOKUP(B299,Hoja1!$A$1:$D$23,4,0),"")</f>
        <v/>
      </c>
      <c r="D299" s="1">
        <v>1088147000</v>
      </c>
      <c r="E299" s="1">
        <v>120000000</v>
      </c>
      <c r="F299" s="1">
        <v>120000000</v>
      </c>
      <c r="G299" s="1">
        <v>1208147000</v>
      </c>
      <c r="H299" s="1">
        <v>0</v>
      </c>
      <c r="I299" s="1">
        <v>1208147000</v>
      </c>
      <c r="J299" s="1">
        <v>127512841</v>
      </c>
      <c r="K299" s="1">
        <v>1182881711</v>
      </c>
      <c r="L299" s="1">
        <v>25265289</v>
      </c>
      <c r="M299" s="1">
        <v>127512841</v>
      </c>
      <c r="N299" s="1">
        <v>1182881711</v>
      </c>
      <c r="O299" s="1">
        <v>0</v>
      </c>
      <c r="P299" s="1">
        <v>97.908799999999999</v>
      </c>
      <c r="Q299" s="1">
        <v>182277196</v>
      </c>
      <c r="R299" s="1">
        <v>598451527</v>
      </c>
      <c r="S299" s="1">
        <v>584430184</v>
      </c>
      <c r="T299" s="1">
        <v>49.534700000000001</v>
      </c>
      <c r="U299" s="1">
        <v>182277196</v>
      </c>
      <c r="V299" s="1">
        <v>598451527</v>
      </c>
      <c r="W299" s="1">
        <v>0</v>
      </c>
    </row>
    <row r="300" spans="1:23" hidden="1" x14ac:dyDescent="0.25">
      <c r="A300" t="str">
        <f>IFERROR(VLOOKUP(B300,Hoja1!$A$1:$D$23,2,0),"")</f>
        <v/>
      </c>
      <c r="B300" t="s">
        <v>27</v>
      </c>
      <c r="C300" t="str">
        <f>IFERROR(VLOOKUP(B300,Hoja1!$A$1:$D$23,4,0),"")</f>
        <v/>
      </c>
      <c r="D300" s="1">
        <v>1088147000</v>
      </c>
      <c r="E300" s="1">
        <v>0</v>
      </c>
      <c r="F300" s="1">
        <v>0</v>
      </c>
      <c r="G300" s="1">
        <v>1088147000</v>
      </c>
      <c r="H300" s="1">
        <v>0</v>
      </c>
      <c r="I300" s="1">
        <v>1088147000</v>
      </c>
      <c r="J300" s="1">
        <v>7512841</v>
      </c>
      <c r="K300" s="1">
        <v>1062881711</v>
      </c>
      <c r="L300" s="1">
        <v>25265289</v>
      </c>
      <c r="M300" s="1">
        <v>7512841</v>
      </c>
      <c r="N300" s="1">
        <v>1062881711</v>
      </c>
      <c r="O300" s="1">
        <v>0</v>
      </c>
      <c r="P300" s="1">
        <v>97.678100000000001</v>
      </c>
      <c r="Q300" s="1">
        <v>182277196</v>
      </c>
      <c r="R300" s="1">
        <v>598451527</v>
      </c>
      <c r="S300" s="1">
        <v>464430184</v>
      </c>
      <c r="T300" s="1">
        <v>54.997300000000003</v>
      </c>
      <c r="U300" s="1">
        <v>182277196</v>
      </c>
      <c r="V300" s="1">
        <v>598451527</v>
      </c>
      <c r="W300" s="1">
        <v>0</v>
      </c>
    </row>
    <row r="301" spans="1:23" hidden="1" x14ac:dyDescent="0.25">
      <c r="A301" t="str">
        <f>IFERROR(VLOOKUP(B301,Hoja1!$A$1:$D$23,2,0),"")</f>
        <v/>
      </c>
      <c r="B301" t="s">
        <v>23</v>
      </c>
      <c r="C301" t="str">
        <f>IFERROR(VLOOKUP(B301,Hoja1!$A$1:$D$23,4,0),"")</f>
        <v/>
      </c>
      <c r="D301" s="1">
        <v>0</v>
      </c>
      <c r="E301" s="1">
        <v>120000000</v>
      </c>
      <c r="F301" s="1">
        <v>120000000</v>
      </c>
      <c r="G301" s="1">
        <v>120000000</v>
      </c>
      <c r="H301" s="1">
        <v>0</v>
      </c>
      <c r="I301" s="1">
        <v>120000000</v>
      </c>
      <c r="J301" s="1">
        <v>120000000</v>
      </c>
      <c r="K301" s="1">
        <v>120000000</v>
      </c>
      <c r="L301" s="1">
        <v>0</v>
      </c>
      <c r="M301" s="1">
        <v>120000000</v>
      </c>
      <c r="N301" s="1">
        <v>120000000</v>
      </c>
      <c r="O301" s="1">
        <v>0</v>
      </c>
      <c r="P301" s="1">
        <v>100</v>
      </c>
      <c r="Q301" s="1">
        <v>0</v>
      </c>
      <c r="R301" s="1">
        <v>0</v>
      </c>
      <c r="S301" s="1">
        <v>120000000</v>
      </c>
      <c r="T301" s="1">
        <v>0</v>
      </c>
      <c r="U301" s="1">
        <v>0</v>
      </c>
      <c r="V301" s="1">
        <v>0</v>
      </c>
      <c r="W301" s="1">
        <v>0</v>
      </c>
    </row>
    <row r="302" spans="1:23" hidden="1" x14ac:dyDescent="0.25">
      <c r="A302">
        <f>IFERROR(VLOOKUP(B302,Hoja1!$A$1:$D$23,2,0),"")</f>
        <v>7923</v>
      </c>
      <c r="B302" t="s">
        <v>165</v>
      </c>
      <c r="C302" t="str">
        <f>IFERROR(VLOOKUP(B302,Hoja1!$A$1:$D$23,4,0),"")</f>
        <v>Realizar el 100 % las actividades de mantenimiento físico, técnico y operativo de los equipamientos de la FUGA</v>
      </c>
      <c r="D302" s="1">
        <v>4303160000</v>
      </c>
      <c r="E302" s="1">
        <v>0</v>
      </c>
      <c r="F302" s="1">
        <v>3549252557</v>
      </c>
      <c r="G302" s="1">
        <v>7852412557</v>
      </c>
      <c r="H302" s="1">
        <v>0</v>
      </c>
      <c r="I302" s="1">
        <v>7852412557</v>
      </c>
      <c r="J302" s="1">
        <v>-278265</v>
      </c>
      <c r="K302" s="1">
        <v>3807260428</v>
      </c>
      <c r="L302" s="1">
        <v>4045152129</v>
      </c>
      <c r="M302" s="1">
        <v>590000</v>
      </c>
      <c r="N302" s="1">
        <v>3629797800</v>
      </c>
      <c r="O302" s="1">
        <v>177462628</v>
      </c>
      <c r="P302" s="1">
        <v>46.225299999999997</v>
      </c>
      <c r="Q302" s="1">
        <v>45800816</v>
      </c>
      <c r="R302" s="1">
        <v>202574258</v>
      </c>
      <c r="S302" s="1">
        <v>3427223542</v>
      </c>
      <c r="T302" s="1">
        <v>2.5798000000000001</v>
      </c>
      <c r="U302" s="1">
        <v>45800816</v>
      </c>
      <c r="V302" s="1">
        <v>202574258</v>
      </c>
      <c r="W302" s="1">
        <v>0</v>
      </c>
    </row>
    <row r="303" spans="1:23" hidden="1" x14ac:dyDescent="0.25">
      <c r="A303" t="str">
        <f>IFERROR(VLOOKUP(B303,Hoja1!$A$1:$D$23,2,0),"")</f>
        <v/>
      </c>
      <c r="B303" t="s">
        <v>21</v>
      </c>
      <c r="C303" t="str">
        <f>IFERROR(VLOOKUP(B303,Hoja1!$A$1:$D$23,4,0),"")</f>
        <v/>
      </c>
      <c r="D303" s="1">
        <v>4303160000</v>
      </c>
      <c r="E303" s="1">
        <v>0</v>
      </c>
      <c r="F303" s="1">
        <v>3549252557</v>
      </c>
      <c r="G303" s="1">
        <v>7852412557</v>
      </c>
      <c r="H303" s="1">
        <v>0</v>
      </c>
      <c r="I303" s="1">
        <v>7852412557</v>
      </c>
      <c r="J303" s="1">
        <v>-278265</v>
      </c>
      <c r="K303" s="1">
        <v>3807260428</v>
      </c>
      <c r="L303" s="1">
        <v>4045152129</v>
      </c>
      <c r="M303" s="1">
        <v>590000</v>
      </c>
      <c r="N303" s="1">
        <v>3629797800</v>
      </c>
      <c r="O303" s="1">
        <v>177462628</v>
      </c>
      <c r="P303" s="1">
        <v>46.225299999999997</v>
      </c>
      <c r="Q303" s="1">
        <v>45800816</v>
      </c>
      <c r="R303" s="1">
        <v>202574258</v>
      </c>
      <c r="S303" s="1">
        <v>3427223542</v>
      </c>
      <c r="T303" s="1">
        <v>2.5798000000000001</v>
      </c>
      <c r="U303" s="1">
        <v>45800816</v>
      </c>
      <c r="V303" s="1">
        <v>202574258</v>
      </c>
      <c r="W303" s="1">
        <v>0</v>
      </c>
    </row>
    <row r="304" spans="1:23" hidden="1" x14ac:dyDescent="0.25">
      <c r="A304" t="str">
        <f>IFERROR(VLOOKUP(B304,Hoja1!$A$1:$D$23,2,0),"")</f>
        <v/>
      </c>
      <c r="B304" t="s">
        <v>160</v>
      </c>
      <c r="C304" t="str">
        <f>IFERROR(VLOOKUP(B304,Hoja1!$A$1:$D$23,4,0),"")</f>
        <v/>
      </c>
      <c r="D304" s="1">
        <v>4303160000</v>
      </c>
      <c r="E304" s="1">
        <v>0</v>
      </c>
      <c r="F304" s="1">
        <v>3549252557</v>
      </c>
      <c r="G304" s="1">
        <v>7852412557</v>
      </c>
      <c r="H304" s="1">
        <v>0</v>
      </c>
      <c r="I304" s="1">
        <v>7852412557</v>
      </c>
      <c r="J304" s="1">
        <v>-278265</v>
      </c>
      <c r="K304" s="1">
        <v>3807260428</v>
      </c>
      <c r="L304" s="1">
        <v>4045152129</v>
      </c>
      <c r="M304" s="1">
        <v>590000</v>
      </c>
      <c r="N304" s="1">
        <v>3629797800</v>
      </c>
      <c r="O304" s="1">
        <v>177462628</v>
      </c>
      <c r="P304" s="1">
        <v>46.225299999999997</v>
      </c>
      <c r="Q304" s="1">
        <v>45800816</v>
      </c>
      <c r="R304" s="1">
        <v>202574258</v>
      </c>
      <c r="S304" s="1">
        <v>3427223542</v>
      </c>
      <c r="T304" s="1">
        <v>2.5798000000000001</v>
      </c>
      <c r="U304" s="1">
        <v>45800816</v>
      </c>
      <c r="V304" s="1">
        <v>202574258</v>
      </c>
      <c r="W304" s="1">
        <v>0</v>
      </c>
    </row>
    <row r="305" spans="1:23" hidden="1" x14ac:dyDescent="0.25">
      <c r="A305" t="str">
        <f>IFERROR(VLOOKUP(B305,Hoja1!$A$1:$D$23,2,0),"")</f>
        <v/>
      </c>
      <c r="B305" t="s">
        <v>27</v>
      </c>
      <c r="C305" t="str">
        <f>IFERROR(VLOOKUP(B305,Hoja1!$A$1:$D$23,4,0),"")</f>
        <v/>
      </c>
      <c r="D305" s="1">
        <v>303160000</v>
      </c>
      <c r="E305" s="1">
        <v>0</v>
      </c>
      <c r="F305" s="1">
        <v>0</v>
      </c>
      <c r="G305" s="1">
        <v>303160000</v>
      </c>
      <c r="H305" s="1">
        <v>0</v>
      </c>
      <c r="I305" s="1">
        <v>303160000</v>
      </c>
      <c r="J305" s="1">
        <v>-278265</v>
      </c>
      <c r="K305" s="1">
        <v>258007871</v>
      </c>
      <c r="L305" s="1">
        <v>45152129</v>
      </c>
      <c r="M305" s="1">
        <v>590000</v>
      </c>
      <c r="N305" s="1">
        <v>258007871</v>
      </c>
      <c r="O305" s="1">
        <v>0</v>
      </c>
      <c r="P305" s="1">
        <v>85.106200000000001</v>
      </c>
      <c r="Q305" s="1">
        <v>45800816</v>
      </c>
      <c r="R305" s="1">
        <v>202574258</v>
      </c>
      <c r="S305" s="1">
        <v>55433613</v>
      </c>
      <c r="T305" s="1">
        <v>66.820899999999995</v>
      </c>
      <c r="U305" s="1">
        <v>45800816</v>
      </c>
      <c r="V305" s="1">
        <v>202574258</v>
      </c>
      <c r="W305" s="1">
        <v>0</v>
      </c>
    </row>
    <row r="306" spans="1:23" hidden="1" x14ac:dyDescent="0.25">
      <c r="A306" t="str">
        <f>IFERROR(VLOOKUP(B306,Hoja1!$A$1:$D$23,2,0),"")</f>
        <v/>
      </c>
      <c r="B306" t="s">
        <v>166</v>
      </c>
      <c r="C306" t="str">
        <f>IFERROR(VLOOKUP(B306,Hoja1!$A$1:$D$23,4,0),"")</f>
        <v/>
      </c>
      <c r="D306" s="1">
        <v>4000000000</v>
      </c>
      <c r="E306" s="1">
        <v>0</v>
      </c>
      <c r="F306" s="1">
        <v>0</v>
      </c>
      <c r="G306" s="1">
        <v>4000000000</v>
      </c>
      <c r="H306" s="1">
        <v>0</v>
      </c>
      <c r="I306" s="1">
        <v>4000000000</v>
      </c>
      <c r="J306" s="1">
        <v>0</v>
      </c>
      <c r="K306" s="1">
        <v>0</v>
      </c>
      <c r="L306" s="1">
        <v>4000000000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</row>
    <row r="307" spans="1:23" hidden="1" x14ac:dyDescent="0.25">
      <c r="A307" t="str">
        <f>IFERROR(VLOOKUP(B307,Hoja1!$A$1:$D$23,2,0),"")</f>
        <v/>
      </c>
      <c r="B307" t="s">
        <v>23</v>
      </c>
      <c r="C307" t="str">
        <f>IFERROR(VLOOKUP(B307,Hoja1!$A$1:$D$23,4,0),"")</f>
        <v/>
      </c>
      <c r="D307" s="1">
        <v>0</v>
      </c>
      <c r="E307" s="1">
        <v>0</v>
      </c>
      <c r="F307" s="1">
        <v>3549252557</v>
      </c>
      <c r="G307" s="1">
        <v>3549252557</v>
      </c>
      <c r="H307" s="1">
        <v>0</v>
      </c>
      <c r="I307" s="1">
        <v>3549252557</v>
      </c>
      <c r="J307" s="1">
        <v>0</v>
      </c>
      <c r="K307" s="1">
        <v>3549252557</v>
      </c>
      <c r="L307" s="1">
        <v>0</v>
      </c>
      <c r="M307" s="1">
        <v>0</v>
      </c>
      <c r="N307" s="1">
        <v>3371789929</v>
      </c>
      <c r="O307" s="1">
        <v>177462628</v>
      </c>
      <c r="P307" s="1">
        <v>95</v>
      </c>
      <c r="Q307" s="1">
        <v>0</v>
      </c>
      <c r="R307" s="1">
        <v>0</v>
      </c>
      <c r="S307" s="1">
        <v>3371789929</v>
      </c>
      <c r="T307" s="1">
        <v>0</v>
      </c>
      <c r="U307" s="1">
        <v>0</v>
      </c>
      <c r="V307" s="1">
        <v>0</v>
      </c>
      <c r="W307" s="1">
        <v>0</v>
      </c>
    </row>
    <row r="308" spans="1:23" hidden="1" x14ac:dyDescent="0.25">
      <c r="A308">
        <f>IFERROR(VLOOKUP(B308,Hoja1!$A$1:$D$23,2,0),"")</f>
        <v>7921</v>
      </c>
      <c r="B308" t="s">
        <v>167</v>
      </c>
      <c r="C308" t="str">
        <f>IFERROR(VLOOKUP(B308,Hoja1!$A$1:$D$23,4,0),"")</f>
        <v>Implementar el 100 % del Plan Estratégico de la Tecnología de la Información - PETI de la FUGA</v>
      </c>
      <c r="D308" s="1">
        <v>755985000</v>
      </c>
      <c r="E308" s="1">
        <v>0</v>
      </c>
      <c r="F308" s="1">
        <v>-36474554</v>
      </c>
      <c r="G308" s="1">
        <v>719510446</v>
      </c>
      <c r="H308" s="1">
        <v>0</v>
      </c>
      <c r="I308" s="1">
        <v>719510446</v>
      </c>
      <c r="J308" s="1">
        <v>-5409611</v>
      </c>
      <c r="K308" s="1">
        <v>648754123</v>
      </c>
      <c r="L308" s="1">
        <v>70756323</v>
      </c>
      <c r="M308" s="1">
        <v>3749850</v>
      </c>
      <c r="N308" s="1">
        <v>591493020</v>
      </c>
      <c r="O308" s="1">
        <v>57261103</v>
      </c>
      <c r="P308" s="1">
        <v>82.207700000000003</v>
      </c>
      <c r="Q308" s="1">
        <v>43756389</v>
      </c>
      <c r="R308" s="1">
        <v>435787480</v>
      </c>
      <c r="S308" s="1">
        <v>155705540</v>
      </c>
      <c r="T308" s="1">
        <v>60.5672</v>
      </c>
      <c r="U308" s="1">
        <v>43756389</v>
      </c>
      <c r="V308" s="1">
        <v>435787480</v>
      </c>
      <c r="W308" s="1">
        <v>0</v>
      </c>
    </row>
    <row r="309" spans="1:23" hidden="1" x14ac:dyDescent="0.25">
      <c r="A309" t="str">
        <f>IFERROR(VLOOKUP(B309,Hoja1!$A$1:$D$23,2,0),"")</f>
        <v/>
      </c>
      <c r="B309" t="s">
        <v>21</v>
      </c>
      <c r="C309" t="str">
        <f>IFERROR(VLOOKUP(B309,Hoja1!$A$1:$D$23,4,0),"")</f>
        <v/>
      </c>
      <c r="D309" s="1">
        <v>755985000</v>
      </c>
      <c r="E309" s="1">
        <v>0</v>
      </c>
      <c r="F309" s="1">
        <v>-36474554</v>
      </c>
      <c r="G309" s="1">
        <v>719510446</v>
      </c>
      <c r="H309" s="1">
        <v>0</v>
      </c>
      <c r="I309" s="1">
        <v>719510446</v>
      </c>
      <c r="J309" s="1">
        <v>-5409611</v>
      </c>
      <c r="K309" s="1">
        <v>648754123</v>
      </c>
      <c r="L309" s="1">
        <v>70756323</v>
      </c>
      <c r="M309" s="1">
        <v>3749850</v>
      </c>
      <c r="N309" s="1">
        <v>591493020</v>
      </c>
      <c r="O309" s="1">
        <v>57261103</v>
      </c>
      <c r="P309" s="1">
        <v>82.207700000000003</v>
      </c>
      <c r="Q309" s="1">
        <v>43756389</v>
      </c>
      <c r="R309" s="1">
        <v>435787480</v>
      </c>
      <c r="S309" s="1">
        <v>155705540</v>
      </c>
      <c r="T309" s="1">
        <v>60.5672</v>
      </c>
      <c r="U309" s="1">
        <v>43756389</v>
      </c>
      <c r="V309" s="1">
        <v>435787480</v>
      </c>
      <c r="W309" s="1">
        <v>0</v>
      </c>
    </row>
    <row r="310" spans="1:23" hidden="1" x14ac:dyDescent="0.25">
      <c r="A310" t="str">
        <f>IFERROR(VLOOKUP(B310,Hoja1!$A$1:$D$23,2,0),"")</f>
        <v/>
      </c>
      <c r="B310" t="s">
        <v>168</v>
      </c>
      <c r="C310" t="str">
        <f>IFERROR(VLOOKUP(B310,Hoja1!$A$1:$D$23,4,0),"")</f>
        <v/>
      </c>
      <c r="D310" s="1">
        <v>755985000</v>
      </c>
      <c r="E310" s="1">
        <v>0</v>
      </c>
      <c r="F310" s="1">
        <v>-36474554</v>
      </c>
      <c r="G310" s="1">
        <v>719510446</v>
      </c>
      <c r="H310" s="1">
        <v>0</v>
      </c>
      <c r="I310" s="1">
        <v>719510446</v>
      </c>
      <c r="J310" s="1">
        <v>-5409611</v>
      </c>
      <c r="K310" s="1">
        <v>648754123</v>
      </c>
      <c r="L310" s="1">
        <v>70756323</v>
      </c>
      <c r="M310" s="1">
        <v>3749850</v>
      </c>
      <c r="N310" s="1">
        <v>591493020</v>
      </c>
      <c r="O310" s="1">
        <v>57261103</v>
      </c>
      <c r="P310" s="1">
        <v>82.207700000000003</v>
      </c>
      <c r="Q310" s="1">
        <v>43756389</v>
      </c>
      <c r="R310" s="1">
        <v>435787480</v>
      </c>
      <c r="S310" s="1">
        <v>155705540</v>
      </c>
      <c r="T310" s="1">
        <v>60.5672</v>
      </c>
      <c r="U310" s="1">
        <v>43756389</v>
      </c>
      <c r="V310" s="1">
        <v>435787480</v>
      </c>
      <c r="W310" s="1">
        <v>0</v>
      </c>
    </row>
    <row r="311" spans="1:23" hidden="1" x14ac:dyDescent="0.25">
      <c r="A311" t="str">
        <f>IFERROR(VLOOKUP(B311,Hoja1!$A$1:$D$23,2,0),"")</f>
        <v/>
      </c>
      <c r="B311" t="s">
        <v>27</v>
      </c>
      <c r="C311" t="str">
        <f>IFERROR(VLOOKUP(B311,Hoja1!$A$1:$D$23,4,0),"")</f>
        <v/>
      </c>
      <c r="D311" s="1">
        <v>755985000</v>
      </c>
      <c r="E311" s="1">
        <v>0</v>
      </c>
      <c r="F311" s="1">
        <v>-36474554</v>
      </c>
      <c r="G311" s="1">
        <v>719510446</v>
      </c>
      <c r="H311" s="1">
        <v>0</v>
      </c>
      <c r="I311" s="1">
        <v>719510446</v>
      </c>
      <c r="J311" s="1">
        <v>-5409611</v>
      </c>
      <c r="K311" s="1">
        <v>648754123</v>
      </c>
      <c r="L311" s="1">
        <v>70756323</v>
      </c>
      <c r="M311" s="1">
        <v>3749850</v>
      </c>
      <c r="N311" s="1">
        <v>591493020</v>
      </c>
      <c r="O311" s="1">
        <v>57261103</v>
      </c>
      <c r="P311" s="1">
        <v>82.207700000000003</v>
      </c>
      <c r="Q311" s="1">
        <v>43756389</v>
      </c>
      <c r="R311" s="1">
        <v>435787480</v>
      </c>
      <c r="S311" s="1">
        <v>155705540</v>
      </c>
      <c r="T311" s="1">
        <v>60.5672</v>
      </c>
      <c r="U311" s="1">
        <v>43756389</v>
      </c>
      <c r="V311" s="1">
        <v>435787480</v>
      </c>
      <c r="W311" s="1">
        <v>0</v>
      </c>
    </row>
    <row r="312" spans="1:23" hidden="1" x14ac:dyDescent="0.25">
      <c r="A312">
        <f>IFERROR(VLOOKUP(B312,Hoja1!$A$1:$D$23,2,0),"")</f>
        <v>7921</v>
      </c>
      <c r="B312" t="s">
        <v>169</v>
      </c>
      <c r="C312" t="str">
        <f>IFERROR(VLOOKUP(B312,Hoja1!$A$1:$D$23,4,0),"")</f>
        <v>Implementar el 100 % del plan estratégico de comunicaciones</v>
      </c>
      <c r="D312" s="1">
        <v>581647000</v>
      </c>
      <c r="E312" s="1">
        <v>0</v>
      </c>
      <c r="F312" s="1">
        <v>-12280918</v>
      </c>
      <c r="G312" s="1">
        <v>569366082</v>
      </c>
      <c r="H312" s="1">
        <v>0</v>
      </c>
      <c r="I312" s="1">
        <v>569366082</v>
      </c>
      <c r="J312" s="1">
        <v>-86799000</v>
      </c>
      <c r="K312" s="1">
        <v>363467010</v>
      </c>
      <c r="L312" s="1">
        <v>205899072</v>
      </c>
      <c r="M312" s="1">
        <v>23438600</v>
      </c>
      <c r="N312" s="1">
        <v>363417410</v>
      </c>
      <c r="O312" s="1">
        <v>49600</v>
      </c>
      <c r="P312" s="1">
        <v>63.828400000000002</v>
      </c>
      <c r="Q312" s="1">
        <v>32293700</v>
      </c>
      <c r="R312" s="1">
        <v>265559910</v>
      </c>
      <c r="S312" s="1">
        <v>97857500</v>
      </c>
      <c r="T312" s="1">
        <v>46.641300000000001</v>
      </c>
      <c r="U312" s="1">
        <v>32293700</v>
      </c>
      <c r="V312" s="1">
        <v>265559910</v>
      </c>
      <c r="W312" s="1">
        <v>0</v>
      </c>
    </row>
    <row r="313" spans="1:23" hidden="1" x14ac:dyDescent="0.25">
      <c r="A313" t="str">
        <f>IFERROR(VLOOKUP(B313,Hoja1!$A$1:$D$23,2,0),"")</f>
        <v/>
      </c>
      <c r="B313" t="s">
        <v>21</v>
      </c>
      <c r="C313" t="str">
        <f>IFERROR(VLOOKUP(B313,Hoja1!$A$1:$D$23,4,0),"")</f>
        <v/>
      </c>
      <c r="D313" s="1">
        <v>581647000</v>
      </c>
      <c r="E313" s="1">
        <v>0</v>
      </c>
      <c r="F313" s="1">
        <v>-12280918</v>
      </c>
      <c r="G313" s="1">
        <v>569366082</v>
      </c>
      <c r="H313" s="1">
        <v>0</v>
      </c>
      <c r="I313" s="1">
        <v>569366082</v>
      </c>
      <c r="J313" s="1">
        <v>-86799000</v>
      </c>
      <c r="K313" s="1">
        <v>363467010</v>
      </c>
      <c r="L313" s="1">
        <v>205899072</v>
      </c>
      <c r="M313" s="1">
        <v>23438600</v>
      </c>
      <c r="N313" s="1">
        <v>363417410</v>
      </c>
      <c r="O313" s="1">
        <v>49600</v>
      </c>
      <c r="P313" s="1">
        <v>63.828400000000002</v>
      </c>
      <c r="Q313" s="1">
        <v>32293700</v>
      </c>
      <c r="R313" s="1">
        <v>265559910</v>
      </c>
      <c r="S313" s="1">
        <v>97857500</v>
      </c>
      <c r="T313" s="1">
        <v>46.641300000000001</v>
      </c>
      <c r="U313" s="1">
        <v>32293700</v>
      </c>
      <c r="V313" s="1">
        <v>265559910</v>
      </c>
      <c r="W313" s="1">
        <v>0</v>
      </c>
    </row>
    <row r="314" spans="1:23" hidden="1" x14ac:dyDescent="0.25">
      <c r="A314" t="str">
        <f>IFERROR(VLOOKUP(B314,Hoja1!$A$1:$D$23,2,0),"")</f>
        <v/>
      </c>
      <c r="B314" t="s">
        <v>147</v>
      </c>
      <c r="C314" t="str">
        <f>IFERROR(VLOOKUP(B314,Hoja1!$A$1:$D$23,4,0),"")</f>
        <v/>
      </c>
      <c r="D314" s="1">
        <v>581647000</v>
      </c>
      <c r="E314" s="1">
        <v>0</v>
      </c>
      <c r="F314" s="1">
        <v>-12280918</v>
      </c>
      <c r="G314" s="1">
        <v>569366082</v>
      </c>
      <c r="H314" s="1">
        <v>0</v>
      </c>
      <c r="I314" s="1">
        <v>569366082</v>
      </c>
      <c r="J314" s="1">
        <v>-86799000</v>
      </c>
      <c r="K314" s="1">
        <v>363467010</v>
      </c>
      <c r="L314" s="1">
        <v>205899072</v>
      </c>
      <c r="M314" s="1">
        <v>23438600</v>
      </c>
      <c r="N314" s="1">
        <v>363417410</v>
      </c>
      <c r="O314" s="1">
        <v>49600</v>
      </c>
      <c r="P314" s="1">
        <v>63.828400000000002</v>
      </c>
      <c r="Q314" s="1">
        <v>32293700</v>
      </c>
      <c r="R314" s="1">
        <v>265559910</v>
      </c>
      <c r="S314" s="1">
        <v>97857500</v>
      </c>
      <c r="T314" s="1">
        <v>46.641300000000001</v>
      </c>
      <c r="U314" s="1">
        <v>32293700</v>
      </c>
      <c r="V314" s="1">
        <v>265559910</v>
      </c>
      <c r="W314" s="1">
        <v>0</v>
      </c>
    </row>
    <row r="315" spans="1:23" hidden="1" x14ac:dyDescent="0.25">
      <c r="A315" t="str">
        <f>IFERROR(VLOOKUP(B315,Hoja1!$A$1:$D$23,2,0),"")</f>
        <v/>
      </c>
      <c r="B315" t="s">
        <v>27</v>
      </c>
      <c r="C315" t="str">
        <f>IFERROR(VLOOKUP(B315,Hoja1!$A$1:$D$23,4,0),"")</f>
        <v/>
      </c>
      <c r="D315" s="1">
        <v>581647000</v>
      </c>
      <c r="E315" s="1">
        <v>0</v>
      </c>
      <c r="F315" s="1">
        <v>-12280918</v>
      </c>
      <c r="G315" s="1">
        <v>569366082</v>
      </c>
      <c r="H315" s="1">
        <v>0</v>
      </c>
      <c r="I315" s="1">
        <v>569366082</v>
      </c>
      <c r="J315" s="1">
        <v>-86799000</v>
      </c>
      <c r="K315" s="1">
        <v>363467010</v>
      </c>
      <c r="L315" s="1">
        <v>205899072</v>
      </c>
      <c r="M315" s="1">
        <v>23438600</v>
      </c>
      <c r="N315" s="1">
        <v>363417410</v>
      </c>
      <c r="O315" s="1">
        <v>49600</v>
      </c>
      <c r="P315" s="1">
        <v>63.828400000000002</v>
      </c>
      <c r="Q315" s="1">
        <v>32293700</v>
      </c>
      <c r="R315" s="1">
        <v>265559910</v>
      </c>
      <c r="S315" s="1">
        <v>97857500</v>
      </c>
      <c r="T315" s="1">
        <v>46.641300000000001</v>
      </c>
      <c r="U315" s="1">
        <v>32293700</v>
      </c>
      <c r="V315" s="1">
        <v>265559910</v>
      </c>
      <c r="W315" s="1">
        <v>0</v>
      </c>
    </row>
    <row r="316" spans="1:23" hidden="1" x14ac:dyDescent="0.25">
      <c r="A316">
        <f>IFERROR(VLOOKUP(B316,Hoja1!$A$1:$D$23,2,0),"")</f>
        <v>7921</v>
      </c>
      <c r="B316" t="s">
        <v>170</v>
      </c>
      <c r="C316" t="str">
        <f>IFERROR(VLOOKUP(B316,Hoja1!$A$1:$D$23,4,0),"")</f>
        <v>Implementar el 100 % del plan de acción del MIPG</v>
      </c>
      <c r="D316" s="1">
        <v>2204276000</v>
      </c>
      <c r="E316" s="1">
        <v>0</v>
      </c>
      <c r="F316" s="1">
        <v>-6062840</v>
      </c>
      <c r="G316" s="1">
        <v>2198213160</v>
      </c>
      <c r="H316" s="1">
        <v>0</v>
      </c>
      <c r="I316" s="1">
        <v>2198213160</v>
      </c>
      <c r="J316" s="1">
        <v>-61460900</v>
      </c>
      <c r="K316" s="1">
        <v>2105939434</v>
      </c>
      <c r="L316" s="1">
        <v>92273726</v>
      </c>
      <c r="M316" s="1">
        <v>55073850</v>
      </c>
      <c r="N316" s="1">
        <v>2105704167</v>
      </c>
      <c r="O316" s="1">
        <v>235267</v>
      </c>
      <c r="P316" s="1">
        <v>95.791600000000003</v>
      </c>
      <c r="Q316" s="1">
        <v>185190673</v>
      </c>
      <c r="R316" s="1">
        <v>1537770919</v>
      </c>
      <c r="S316" s="1">
        <v>567933248</v>
      </c>
      <c r="T316" s="1">
        <v>69.955500000000001</v>
      </c>
      <c r="U316" s="1">
        <v>185190673</v>
      </c>
      <c r="V316" s="1">
        <v>1537770919</v>
      </c>
      <c r="W316" s="1">
        <v>0</v>
      </c>
    </row>
    <row r="317" spans="1:23" hidden="1" x14ac:dyDescent="0.25">
      <c r="A317" t="str">
        <f>IFERROR(VLOOKUP(B317,Hoja1!$A$1:$D$23,2,0),"")</f>
        <v/>
      </c>
      <c r="B317" t="s">
        <v>21</v>
      </c>
      <c r="C317" t="str">
        <f>IFERROR(VLOOKUP(B317,Hoja1!$A$1:$D$23,4,0),"")</f>
        <v/>
      </c>
      <c r="D317" s="1">
        <v>2204276000</v>
      </c>
      <c r="E317" s="1">
        <v>0</v>
      </c>
      <c r="F317" s="1">
        <v>-6062840</v>
      </c>
      <c r="G317" s="1">
        <v>2198213160</v>
      </c>
      <c r="H317" s="1">
        <v>0</v>
      </c>
      <c r="I317" s="1">
        <v>2198213160</v>
      </c>
      <c r="J317" s="1">
        <v>-61460900</v>
      </c>
      <c r="K317" s="1">
        <v>2105939434</v>
      </c>
      <c r="L317" s="1">
        <v>92273726</v>
      </c>
      <c r="M317" s="1">
        <v>55073850</v>
      </c>
      <c r="N317" s="1">
        <v>2105704167</v>
      </c>
      <c r="O317" s="1">
        <v>235267</v>
      </c>
      <c r="P317" s="1">
        <v>95.791600000000003</v>
      </c>
      <c r="Q317" s="1">
        <v>185190673</v>
      </c>
      <c r="R317" s="1">
        <v>1537770919</v>
      </c>
      <c r="S317" s="1">
        <v>567933248</v>
      </c>
      <c r="T317" s="1">
        <v>69.955500000000001</v>
      </c>
      <c r="U317" s="1">
        <v>185190673</v>
      </c>
      <c r="V317" s="1">
        <v>1537770919</v>
      </c>
      <c r="W317" s="1">
        <v>0</v>
      </c>
    </row>
    <row r="318" spans="1:23" hidden="1" x14ac:dyDescent="0.25">
      <c r="A318" t="str">
        <f>IFERROR(VLOOKUP(B318,Hoja1!$A$1:$D$23,2,0),"")</f>
        <v/>
      </c>
      <c r="B318" t="s">
        <v>168</v>
      </c>
      <c r="C318" t="str">
        <f>IFERROR(VLOOKUP(B318,Hoja1!$A$1:$D$23,4,0),"")</f>
        <v/>
      </c>
      <c r="D318" s="1">
        <v>2204276000</v>
      </c>
      <c r="E318" s="1">
        <v>0</v>
      </c>
      <c r="F318" s="1">
        <v>-6062840</v>
      </c>
      <c r="G318" s="1">
        <v>2198213160</v>
      </c>
      <c r="H318" s="1">
        <v>0</v>
      </c>
      <c r="I318" s="1">
        <v>2198213160</v>
      </c>
      <c r="J318" s="1">
        <v>-61460900</v>
      </c>
      <c r="K318" s="1">
        <v>2105939434</v>
      </c>
      <c r="L318" s="1">
        <v>92273726</v>
      </c>
      <c r="M318" s="1">
        <v>55073850</v>
      </c>
      <c r="N318" s="1">
        <v>2105704167</v>
      </c>
      <c r="O318" s="1">
        <v>235267</v>
      </c>
      <c r="P318" s="1">
        <v>95.791600000000003</v>
      </c>
      <c r="Q318" s="1">
        <v>185190673</v>
      </c>
      <c r="R318" s="1">
        <v>1537770919</v>
      </c>
      <c r="S318" s="1">
        <v>567933248</v>
      </c>
      <c r="T318" s="1">
        <v>69.955500000000001</v>
      </c>
      <c r="U318" s="1">
        <v>185190673</v>
      </c>
      <c r="V318" s="1">
        <v>1537770919</v>
      </c>
      <c r="W318" s="1">
        <v>0</v>
      </c>
    </row>
    <row r="319" spans="1:23" hidden="1" x14ac:dyDescent="0.25">
      <c r="A319" t="str">
        <f>IFERROR(VLOOKUP(B319,Hoja1!$A$1:$D$23,2,0),"")</f>
        <v/>
      </c>
      <c r="B319" t="s">
        <v>27</v>
      </c>
      <c r="C319" t="str">
        <f>IFERROR(VLOOKUP(B319,Hoja1!$A$1:$D$23,4,0),"")</f>
        <v/>
      </c>
      <c r="D319" s="1">
        <v>2204276000</v>
      </c>
      <c r="E319" s="1">
        <v>0</v>
      </c>
      <c r="F319" s="1">
        <v>-6062840</v>
      </c>
      <c r="G319" s="1">
        <v>2198213160</v>
      </c>
      <c r="H319" s="1">
        <v>0</v>
      </c>
      <c r="I319" s="1">
        <v>2198213160</v>
      </c>
      <c r="J319" s="1">
        <v>-61460900</v>
      </c>
      <c r="K319" s="1">
        <v>2105939434</v>
      </c>
      <c r="L319" s="1">
        <v>92273726</v>
      </c>
      <c r="M319" s="1">
        <v>55073850</v>
      </c>
      <c r="N319" s="1">
        <v>2105704167</v>
      </c>
      <c r="O319" s="1">
        <v>235267</v>
      </c>
      <c r="P319" s="1">
        <v>95.791600000000003</v>
      </c>
      <c r="Q319" s="1">
        <v>185190673</v>
      </c>
      <c r="R319" s="1">
        <v>1537770919</v>
      </c>
      <c r="S319" s="1">
        <v>567933248</v>
      </c>
      <c r="T319" s="1">
        <v>69.955500000000001</v>
      </c>
      <c r="U319" s="1">
        <v>185190673</v>
      </c>
      <c r="V319" s="1">
        <v>1537770919</v>
      </c>
      <c r="W319" s="1">
        <v>0</v>
      </c>
    </row>
    <row r="320" spans="1:23" hidden="1" x14ac:dyDescent="0.25">
      <c r="A320">
        <f>IFERROR(VLOOKUP(B320,Hoja1!$A$1:$D$23,2,0),"")</f>
        <v>7921</v>
      </c>
      <c r="B320" t="s">
        <v>171</v>
      </c>
      <c r="C320" t="str">
        <f>IFERROR(VLOOKUP(B320,Hoja1!$A$1:$D$23,4,0),"")</f>
        <v>Implementar el 100 % del plan de mejoramiento de la infraestructura física de las sedes de la FUGA</v>
      </c>
      <c r="D320" s="1">
        <v>635000000</v>
      </c>
      <c r="E320" s="1">
        <v>0</v>
      </c>
      <c r="F320" s="1">
        <v>54818312</v>
      </c>
      <c r="G320" s="1">
        <v>689818312</v>
      </c>
      <c r="H320" s="1">
        <v>0</v>
      </c>
      <c r="I320" s="1">
        <v>689818312</v>
      </c>
      <c r="J320" s="1">
        <v>-2845100</v>
      </c>
      <c r="K320" s="1">
        <v>656973212</v>
      </c>
      <c r="L320" s="1">
        <v>32845100</v>
      </c>
      <c r="M320" s="1">
        <v>0</v>
      </c>
      <c r="N320" s="1">
        <v>643973212</v>
      </c>
      <c r="O320" s="1">
        <v>13000000</v>
      </c>
      <c r="P320" s="1">
        <v>93.353999999999999</v>
      </c>
      <c r="Q320" s="1">
        <v>38090695</v>
      </c>
      <c r="R320" s="1">
        <v>519995374</v>
      </c>
      <c r="S320" s="1">
        <v>123977838</v>
      </c>
      <c r="T320" s="1">
        <v>75.381500000000003</v>
      </c>
      <c r="U320" s="1">
        <v>38090695</v>
      </c>
      <c r="V320" s="1">
        <v>519995374</v>
      </c>
      <c r="W320" s="1">
        <v>0</v>
      </c>
    </row>
    <row r="321" spans="1:23" hidden="1" x14ac:dyDescent="0.25">
      <c r="A321" t="str">
        <f>IFERROR(VLOOKUP(B321,Hoja1!$A$1:$D$23,2,0),"")</f>
        <v/>
      </c>
      <c r="B321" t="s">
        <v>21</v>
      </c>
      <c r="C321" t="str">
        <f>IFERROR(VLOOKUP(B321,Hoja1!$A$1:$D$23,4,0),"")</f>
        <v/>
      </c>
      <c r="D321" s="1">
        <v>635000000</v>
      </c>
      <c r="E321" s="1">
        <v>0</v>
      </c>
      <c r="F321" s="1">
        <v>54818312</v>
      </c>
      <c r="G321" s="1">
        <v>689818312</v>
      </c>
      <c r="H321" s="1">
        <v>0</v>
      </c>
      <c r="I321" s="1">
        <v>689818312</v>
      </c>
      <c r="J321" s="1">
        <v>-2845100</v>
      </c>
      <c r="K321" s="1">
        <v>656973212</v>
      </c>
      <c r="L321" s="1">
        <v>32845100</v>
      </c>
      <c r="M321" s="1">
        <v>0</v>
      </c>
      <c r="N321" s="1">
        <v>643973212</v>
      </c>
      <c r="O321" s="1">
        <v>13000000</v>
      </c>
      <c r="P321" s="1">
        <v>93.353999999999999</v>
      </c>
      <c r="Q321" s="1">
        <v>38090695</v>
      </c>
      <c r="R321" s="1">
        <v>519995374</v>
      </c>
      <c r="S321" s="1">
        <v>123977838</v>
      </c>
      <c r="T321" s="1">
        <v>75.381500000000003</v>
      </c>
      <c r="U321" s="1">
        <v>38090695</v>
      </c>
      <c r="V321" s="1">
        <v>519995374</v>
      </c>
      <c r="W321" s="1">
        <v>0</v>
      </c>
    </row>
    <row r="322" spans="1:23" hidden="1" x14ac:dyDescent="0.25">
      <c r="A322" t="str">
        <f>IFERROR(VLOOKUP(B322,Hoja1!$A$1:$D$23,2,0),"")</f>
        <v/>
      </c>
      <c r="B322" t="s">
        <v>160</v>
      </c>
      <c r="C322" t="str">
        <f>IFERROR(VLOOKUP(B322,Hoja1!$A$1:$D$23,4,0),"")</f>
        <v/>
      </c>
      <c r="D322" s="1">
        <v>635000000</v>
      </c>
      <c r="E322" s="1">
        <v>0</v>
      </c>
      <c r="F322" s="1">
        <v>54818312</v>
      </c>
      <c r="G322" s="1">
        <v>689818312</v>
      </c>
      <c r="H322" s="1">
        <v>0</v>
      </c>
      <c r="I322" s="1">
        <v>689818312</v>
      </c>
      <c r="J322" s="1">
        <v>-2845100</v>
      </c>
      <c r="K322" s="1">
        <v>656973212</v>
      </c>
      <c r="L322" s="1">
        <v>32845100</v>
      </c>
      <c r="M322" s="1">
        <v>0</v>
      </c>
      <c r="N322" s="1">
        <v>643973212</v>
      </c>
      <c r="O322" s="1">
        <v>13000000</v>
      </c>
      <c r="P322" s="1">
        <v>93.353999999999999</v>
      </c>
      <c r="Q322" s="1">
        <v>38090695</v>
      </c>
      <c r="R322" s="1">
        <v>519995374</v>
      </c>
      <c r="S322" s="1">
        <v>123977838</v>
      </c>
      <c r="T322" s="1">
        <v>75.381500000000003</v>
      </c>
      <c r="U322" s="1">
        <v>38090695</v>
      </c>
      <c r="V322" s="1">
        <v>519995374</v>
      </c>
      <c r="W322" s="1">
        <v>0</v>
      </c>
    </row>
    <row r="323" spans="1:23" hidden="1" x14ac:dyDescent="0.25">
      <c r="A323" t="str">
        <f>IFERROR(VLOOKUP(B323,Hoja1!$A$1:$D$23,2,0),"")</f>
        <v/>
      </c>
      <c r="B323" t="s">
        <v>27</v>
      </c>
      <c r="C323" t="str">
        <f>IFERROR(VLOOKUP(B323,Hoja1!$A$1:$D$23,4,0),"")</f>
        <v/>
      </c>
      <c r="D323" s="1">
        <v>556555000</v>
      </c>
      <c r="E323" s="1">
        <v>0</v>
      </c>
      <c r="F323" s="1">
        <v>54818312</v>
      </c>
      <c r="G323" s="1">
        <v>611373312</v>
      </c>
      <c r="H323" s="1">
        <v>0</v>
      </c>
      <c r="I323" s="1">
        <v>611373312</v>
      </c>
      <c r="J323" s="1">
        <v>-2845100</v>
      </c>
      <c r="K323" s="1">
        <v>578528212</v>
      </c>
      <c r="L323" s="1">
        <v>32845100</v>
      </c>
      <c r="M323" s="1">
        <v>0</v>
      </c>
      <c r="N323" s="1">
        <v>565528212</v>
      </c>
      <c r="O323" s="1">
        <v>13000000</v>
      </c>
      <c r="P323" s="1">
        <v>92.501300000000001</v>
      </c>
      <c r="Q323" s="1">
        <v>38090695</v>
      </c>
      <c r="R323" s="1">
        <v>441550374</v>
      </c>
      <c r="S323" s="1">
        <v>123977838</v>
      </c>
      <c r="T323" s="1">
        <v>72.222700000000003</v>
      </c>
      <c r="U323" s="1">
        <v>38090695</v>
      </c>
      <c r="V323" s="1">
        <v>441550374</v>
      </c>
      <c r="W323" s="1">
        <v>0</v>
      </c>
    </row>
    <row r="324" spans="1:23" hidden="1" x14ac:dyDescent="0.25">
      <c r="A324" t="str">
        <f>IFERROR(VLOOKUP(B324,Hoja1!$A$1:$D$23,2,0),"")</f>
        <v/>
      </c>
      <c r="B324" t="s">
        <v>172</v>
      </c>
      <c r="C324" t="str">
        <f>IFERROR(VLOOKUP(B324,Hoja1!$A$1:$D$23,4,0),"")</f>
        <v/>
      </c>
      <c r="D324" s="1">
        <v>78445000</v>
      </c>
      <c r="E324" s="1">
        <v>0</v>
      </c>
      <c r="F324" s="1">
        <v>0</v>
      </c>
      <c r="G324" s="1">
        <v>78445000</v>
      </c>
      <c r="H324" s="1">
        <v>0</v>
      </c>
      <c r="I324" s="1">
        <v>78445000</v>
      </c>
      <c r="J324" s="1">
        <v>0</v>
      </c>
      <c r="K324" s="1">
        <v>78445000</v>
      </c>
      <c r="L324" s="1">
        <v>0</v>
      </c>
      <c r="M324" s="1">
        <v>0</v>
      </c>
      <c r="N324" s="1">
        <v>78445000</v>
      </c>
      <c r="O324" s="1">
        <v>0</v>
      </c>
      <c r="P324" s="1">
        <v>100</v>
      </c>
      <c r="Q324" s="1">
        <v>0</v>
      </c>
      <c r="R324" s="1">
        <v>78445000</v>
      </c>
      <c r="S324" s="1">
        <v>0</v>
      </c>
      <c r="T324" s="1">
        <v>100</v>
      </c>
      <c r="U324" s="1">
        <v>0</v>
      </c>
      <c r="V324" s="1">
        <v>78445000</v>
      </c>
      <c r="W324" s="1">
        <v>0</v>
      </c>
    </row>
    <row r="325" spans="1:23" hidden="1" x14ac:dyDescent="0.25"/>
  </sheetData>
  <autoFilter ref="A2:X325" xr:uid="{1FFFA564-FBFB-4560-8AB1-B333BAA1E251}">
    <filterColumn colId="0">
      <filters>
        <filter val="0215-01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4C520-BDA7-4397-9E35-A0E042E3C759}">
  <dimension ref="A1:D23"/>
  <sheetViews>
    <sheetView topLeftCell="A3" workbookViewId="0">
      <selection activeCell="D6" sqref="D6"/>
    </sheetView>
  </sheetViews>
  <sheetFormatPr baseColWidth="10" defaultRowHeight="15" x14ac:dyDescent="0.25"/>
  <sheetData>
    <row r="1" spans="1:4" x14ac:dyDescent="0.25">
      <c r="A1" t="s">
        <v>24</v>
      </c>
      <c r="B1" t="s">
        <v>174</v>
      </c>
      <c r="C1" t="s">
        <v>25</v>
      </c>
      <c r="D1" t="s">
        <v>173</v>
      </c>
    </row>
    <row r="2" spans="1:4" x14ac:dyDescent="0.25">
      <c r="A2" t="s">
        <v>146</v>
      </c>
      <c r="B2">
        <v>7926</v>
      </c>
      <c r="C2" t="s">
        <v>176</v>
      </c>
      <c r="D2" t="s">
        <v>177</v>
      </c>
    </row>
    <row r="3" spans="1:4" x14ac:dyDescent="0.25">
      <c r="A3" t="s">
        <v>149</v>
      </c>
      <c r="B3">
        <v>7926</v>
      </c>
      <c r="C3" t="s">
        <v>178</v>
      </c>
      <c r="D3" t="s">
        <v>179</v>
      </c>
    </row>
    <row r="4" spans="1:4" x14ac:dyDescent="0.25">
      <c r="A4" t="s">
        <v>152</v>
      </c>
      <c r="B4">
        <v>7926</v>
      </c>
      <c r="C4" t="s">
        <v>178</v>
      </c>
      <c r="D4" t="s">
        <v>179</v>
      </c>
    </row>
    <row r="5" spans="1:4" x14ac:dyDescent="0.25">
      <c r="A5" t="s">
        <v>150</v>
      </c>
      <c r="B5">
        <v>7926</v>
      </c>
      <c r="C5" t="s">
        <v>176</v>
      </c>
      <c r="D5" t="s">
        <v>180</v>
      </c>
    </row>
    <row r="6" spans="1:4" x14ac:dyDescent="0.25">
      <c r="A6" t="s">
        <v>181</v>
      </c>
      <c r="B6">
        <v>7926</v>
      </c>
      <c r="C6" t="s">
        <v>178</v>
      </c>
      <c r="D6" t="s">
        <v>182</v>
      </c>
    </row>
    <row r="7" spans="1:4" x14ac:dyDescent="0.25">
      <c r="A7" t="s">
        <v>153</v>
      </c>
      <c r="B7">
        <v>7925</v>
      </c>
      <c r="C7" t="s">
        <v>183</v>
      </c>
      <c r="D7" t="s">
        <v>184</v>
      </c>
    </row>
    <row r="8" spans="1:4" x14ac:dyDescent="0.25">
      <c r="A8" t="s">
        <v>154</v>
      </c>
      <c r="B8">
        <v>7925</v>
      </c>
      <c r="C8" t="s">
        <v>183</v>
      </c>
      <c r="D8" t="s">
        <v>185</v>
      </c>
    </row>
    <row r="9" spans="1:4" x14ac:dyDescent="0.25">
      <c r="A9" t="s">
        <v>155</v>
      </c>
      <c r="B9">
        <v>7925</v>
      </c>
      <c r="C9" t="s">
        <v>186</v>
      </c>
      <c r="D9" t="s">
        <v>187</v>
      </c>
    </row>
    <row r="10" spans="1:4" x14ac:dyDescent="0.25">
      <c r="A10" t="s">
        <v>156</v>
      </c>
      <c r="B10">
        <v>7922</v>
      </c>
      <c r="C10" t="s">
        <v>188</v>
      </c>
      <c r="D10" t="s">
        <v>189</v>
      </c>
    </row>
    <row r="11" spans="1:4" x14ac:dyDescent="0.25">
      <c r="A11" t="s">
        <v>158</v>
      </c>
      <c r="B11">
        <v>7922</v>
      </c>
      <c r="C11" t="s">
        <v>190</v>
      </c>
      <c r="D11" t="s">
        <v>191</v>
      </c>
    </row>
    <row r="12" spans="1:4" x14ac:dyDescent="0.25">
      <c r="A12" t="s">
        <v>161</v>
      </c>
      <c r="B12">
        <v>7924</v>
      </c>
      <c r="C12" t="s">
        <v>192</v>
      </c>
      <c r="D12" t="s">
        <v>193</v>
      </c>
    </row>
    <row r="13" spans="1:4" x14ac:dyDescent="0.25">
      <c r="A13" t="s">
        <v>162</v>
      </c>
      <c r="B13">
        <v>7924</v>
      </c>
      <c r="C13" t="s">
        <v>192</v>
      </c>
      <c r="D13" t="s">
        <v>194</v>
      </c>
    </row>
    <row r="14" spans="1:4" x14ac:dyDescent="0.25">
      <c r="A14" t="s">
        <v>163</v>
      </c>
      <c r="B14">
        <v>7924</v>
      </c>
      <c r="C14" t="s">
        <v>192</v>
      </c>
      <c r="D14" t="s">
        <v>195</v>
      </c>
    </row>
    <row r="15" spans="1:4" x14ac:dyDescent="0.25">
      <c r="A15" t="s">
        <v>164</v>
      </c>
      <c r="B15">
        <v>7924</v>
      </c>
      <c r="C15" t="s">
        <v>192</v>
      </c>
      <c r="D15" t="s">
        <v>196</v>
      </c>
    </row>
    <row r="16" spans="1:4" x14ac:dyDescent="0.25">
      <c r="A16" t="s">
        <v>165</v>
      </c>
      <c r="B16">
        <v>7923</v>
      </c>
      <c r="C16" t="s">
        <v>197</v>
      </c>
      <c r="D16" t="s">
        <v>198</v>
      </c>
    </row>
    <row r="17" spans="1:4" x14ac:dyDescent="0.25">
      <c r="A17" t="s">
        <v>167</v>
      </c>
      <c r="B17">
        <v>7921</v>
      </c>
      <c r="C17" t="s">
        <v>199</v>
      </c>
      <c r="D17" t="s">
        <v>200</v>
      </c>
    </row>
    <row r="18" spans="1:4" x14ac:dyDescent="0.25">
      <c r="A18" t="s">
        <v>169</v>
      </c>
      <c r="B18">
        <v>7921</v>
      </c>
      <c r="C18" t="s">
        <v>201</v>
      </c>
      <c r="D18" t="s">
        <v>202</v>
      </c>
    </row>
    <row r="19" spans="1:4" x14ac:dyDescent="0.25">
      <c r="A19" t="s">
        <v>170</v>
      </c>
      <c r="B19">
        <v>7921</v>
      </c>
      <c r="C19" t="s">
        <v>199</v>
      </c>
      <c r="D19" t="s">
        <v>203</v>
      </c>
    </row>
    <row r="20" spans="1:4" x14ac:dyDescent="0.25">
      <c r="A20" t="s">
        <v>171</v>
      </c>
      <c r="B20">
        <v>7921</v>
      </c>
      <c r="C20" t="s">
        <v>204</v>
      </c>
      <c r="D20" t="s">
        <v>205</v>
      </c>
    </row>
    <row r="21" spans="1:4" x14ac:dyDescent="0.25">
      <c r="A21" t="s">
        <v>206</v>
      </c>
      <c r="B21">
        <v>7922</v>
      </c>
      <c r="C21" t="s">
        <v>188</v>
      </c>
      <c r="D21" t="s">
        <v>189</v>
      </c>
    </row>
    <row r="22" spans="1:4" x14ac:dyDescent="0.25">
      <c r="A22" t="s">
        <v>206</v>
      </c>
      <c r="B22">
        <v>7922</v>
      </c>
      <c r="C22" t="s">
        <v>190</v>
      </c>
      <c r="D22" t="s">
        <v>191</v>
      </c>
    </row>
    <row r="23" spans="1:4" x14ac:dyDescent="0.25">
      <c r="A23" t="s">
        <v>207</v>
      </c>
      <c r="B23">
        <v>7923</v>
      </c>
      <c r="C23" t="s">
        <v>197</v>
      </c>
      <c r="D23" t="s">
        <v>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Ejecución Presupuesto F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</dc:creator>
  <cp:lastModifiedBy>Xavi</cp:lastModifiedBy>
  <dcterms:created xsi:type="dcterms:W3CDTF">2025-10-31T23:06:37Z</dcterms:created>
  <dcterms:modified xsi:type="dcterms:W3CDTF">2025-12-09T03:09:22Z</dcterms:modified>
</cp:coreProperties>
</file>